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整2019" sheetId="1" r:id="rId1"/>
  </sheets>
  <externalReferences>
    <externalReference r:id="rId2"/>
    <externalReference r:id="rId3"/>
  </externalReferences>
  <definedNames>
    <definedName name="dw">"白仓镇,蔡桥乡,谷洲镇,河伯乡,黄荆乡,黄亭市镇,金称市镇,金江乡,九公桥镇,郦家坪镇,罗城乡,七里山场,塘渡口镇,塘田市镇,五峰铺镇,下花桥镇,小溪市乡,岩口铺镇,长乐乡,长阳铺镇,诸甲亭乡,发改局,扶贫办,环保局,交通局,旅游局,民政局,农业局,商务局,水利局,住建局"</definedName>
    <definedName name="ZRDW">{"白仓镇";"蔡桥乡";"谷洲镇";"河伯乡";"黄荆乡";"黄亭市镇";"金称市镇";"金江乡";"九公桥镇";"郦家坪镇";"罗城乡";"七里山场";"塘渡口镇";"塘田市镇";"五峰铺镇";"下花桥镇";"小溪市乡";"岩口铺镇";"长乐乡";"长阳铺镇";"诸甲亭乡";"发改局";"扶贫办";"环保局";"交通局";"旅游局";"民政局";"农业局";"商务局";"水利局";"住建局"}</definedName>
    <definedName name="表_贫困村">'C:\Users\ouu\AppData\Local\Temp\360zip$Temp\360$1\统筹项目自查.xlsx'!表11[#Data]</definedName>
    <definedName name="扶贫项目类型">[1]扶贫项目类型!$A$1:$M$1</definedName>
    <definedName name="项目类型">'[2]源数据（1）'!$E$1:$G$1</definedName>
  </definedNames>
  <calcPr calcId="144525"/>
</workbook>
</file>

<file path=xl/sharedStrings.xml><?xml version="1.0" encoding="utf-8"?>
<sst xmlns="http://schemas.openxmlformats.org/spreadsheetml/2006/main" count="235" uniqueCount="143">
  <si>
    <t>文号</t>
  </si>
  <si>
    <t>项目编号</t>
  </si>
  <si>
    <t>单位名称</t>
  </si>
  <si>
    <t>项目分类</t>
  </si>
  <si>
    <t>项目名称</t>
  </si>
  <si>
    <t>科目名称</t>
  </si>
  <si>
    <t>项目建设详实地点及任务内容</t>
  </si>
  <si>
    <t>安排金额</t>
  </si>
  <si>
    <t>责任单位</t>
  </si>
  <si>
    <t>绩效目标</t>
  </si>
  <si>
    <t>资金使用</t>
  </si>
  <si>
    <t>减贫机制实现情况</t>
  </si>
  <si>
    <t>项目建设进度</t>
  </si>
  <si>
    <t>列1</t>
  </si>
  <si>
    <t>邵扶组[2018]92号</t>
  </si>
  <si>
    <t>201892001</t>
  </si>
  <si>
    <t>塘田市镇园艺场村</t>
  </si>
  <si>
    <t>产业发展</t>
  </si>
  <si>
    <t>种植养殖加工服务</t>
  </si>
  <si>
    <t>水果</t>
  </si>
  <si>
    <t>种植柑橘60亩</t>
  </si>
  <si>
    <t>县农业局</t>
  </si>
  <si>
    <t>1、产出数量指标：种柑橘100亩。2、社会效益指标：受益建档立卡299人。3、受益贫困人口满意度100%</t>
  </si>
  <si>
    <t>该项目有建档立卡贫困户72户298人参与民主议事决策，项目建成后带贫72户298人，减贫22户85人，直接受益人年平可增收1140元。</t>
  </si>
  <si>
    <t>201892002</t>
  </si>
  <si>
    <t>岩口铺镇金水村</t>
  </si>
  <si>
    <t>竹陂组香柚种植及基地机耕道新建0.5公里</t>
  </si>
  <si>
    <t>1、产出数量指标：修建竹陂组香柚种植及基地机耕道新建0.5公里。2、社会效益指标：受益建档立卡325人。可持续影响指标工程设计使用年限20年。3、受益贫困人口满意度100%</t>
  </si>
  <si>
    <t>该项目有建档立卡贫困户84户312人参与民主议事决策，项目建成后带贫84户312人，减贫33户107人，直接受益人年平可增收750元。</t>
  </si>
  <si>
    <t>201892003</t>
  </si>
  <si>
    <t>郦家坪镇紫塘村</t>
  </si>
  <si>
    <t>产业配套设施建设</t>
  </si>
  <si>
    <t>村集体经济收益产业发展入股联宏合作社1个</t>
  </si>
  <si>
    <t>1、产出数量指标：专业合作社1个；产出质量指标项目（工程）验收合格率100%；
2、社会效益指标：生产条件改善，显著受益建档立卡贫困人口367人；可持续影响指标工程设计使用年限20年；
3、受益贫困人口满意度100%。</t>
  </si>
  <si>
    <t>该项目有建档立卡贫困户99户403人参与民主议事决策，项目建成后带贫99户403人，减贫12户45人，直接受益人年平可增收690元。</t>
  </si>
  <si>
    <t>201892004</t>
  </si>
  <si>
    <t>郦家坪镇栗树庙村</t>
  </si>
  <si>
    <t>村集体经济收益产业发展入股栗付专业合作社</t>
  </si>
  <si>
    <t>1、产出数量指标：栗付合作社1个；产出质量指标项目（工程）验收合格率100%；
2、社会效益指标：生产条件改善，显著受益建档立卡贫困人口842人；可持续影响指标工程设计使用年限20年；
3、受益贫困人口满意度100%。</t>
  </si>
  <si>
    <t>该项目有建档立卡贫困户199户866人参与民主议事决策，项目建成后带贫199户866人，减贫44户160人，直接受益人年平可增收550元。</t>
  </si>
  <si>
    <t>201892005</t>
  </si>
  <si>
    <t>小溪市乡河沿村</t>
  </si>
  <si>
    <t>蔬菜</t>
  </si>
  <si>
    <t>河沿村42亩蔬菜基地产业配套设施建设（地膜）</t>
  </si>
  <si>
    <t>1、产出数量指标：贫困户增收1000元；产出质量指标项目（工程）验收合格率100%；
2、社会效益指标：生产条件改善，显著受益建档立卡贫困人口618人；可持续影响指标工程设计使用年限20年；
3、受益贫困人口满意度100%。</t>
  </si>
  <si>
    <t>该项目有建档立卡贫困户129户562人参与民主议事决策，项目建成后带贫129户562人，减贫46户181人，直接受益人年平可增收800元。</t>
  </si>
  <si>
    <t>201892006</t>
  </si>
  <si>
    <t>河伯乡五皇村</t>
  </si>
  <si>
    <t>种植产业配套设施建设</t>
  </si>
  <si>
    <t>东方资产管理有限公司驻村帮扶，规划村产业发展食用菌种植项目，总投资110万元。</t>
  </si>
  <si>
    <t>1、产出数量指标：东方资产管理有限公司驻村帮扶，规划村产业发展食用菌种植项目，总投资110万元2、社会效益指标：受益建档立卡281人。可持续影响指标工程设计使用年限20年3、受益贫困人口满意度100%</t>
  </si>
  <si>
    <t>该项目有建档立卡贫困户84户308人参与民主议事决策，项目建成后带贫84户308人，减贫20户67人，直接受益人年平可增收760元。</t>
  </si>
  <si>
    <t>201892007</t>
  </si>
  <si>
    <t>罗城乡保和村</t>
  </si>
  <si>
    <t>基础设施</t>
  </si>
  <si>
    <t>通村、组硬化路及护栏</t>
  </si>
  <si>
    <t>村（组）路</t>
  </si>
  <si>
    <t>茶山坝到保和学校（保罗线），全长2.6公里。</t>
  </si>
  <si>
    <t>1、新建茶山坝到保和学校（保罗线），全长2.6公里2、社会效益指标：受益建档立卡528人。可持续影响指标工程设计使用年限20年3、受益贫困人口满意度100%</t>
  </si>
  <si>
    <t>该项目村总户数784户3228人，全村群众（代表）参与该项目民主议事决策，该项目建成后显著改善和提高生产条件，其中贫困户131户557人显著受益。</t>
  </si>
  <si>
    <t>201892008</t>
  </si>
  <si>
    <t>罗城乡扣子铺村</t>
  </si>
  <si>
    <t>上下土公塘组、线子冲组等16个组水肥一体化300亩（果园节水灌溉）</t>
  </si>
  <si>
    <t>1、产出数量指标：上下土公塘组、线子冲组等16个组水肥一体化300亩2、社会效益指标：受益建档立卡200人，每人年增收200元。可持续影响指标工程设计使用年限20年3、受益贫困人口满意度100%</t>
  </si>
  <si>
    <t>该项目村总户数385户1668人，全村群众（代表）参与该项目民主议事决策，该项目建成后显著改善和提高生产条件，其中贫困户115户563人显著受益。</t>
  </si>
  <si>
    <t>201892009</t>
  </si>
  <si>
    <t>罗城乡罗城村</t>
  </si>
  <si>
    <t>油茶基础设施建设，储水池66个</t>
  </si>
  <si>
    <t>1、产出数量指标：油茶基础设施建设，储水池66个2、社会效益指标：受益建档立卡327人。可持续影响指标工程设计使用年限20年3、受益贫困人口满意度100%</t>
  </si>
  <si>
    <t>该项目村总户数785户2557人，全村群众（代表）参与该项目民主议事决策，该项目建成后显著改善和提高生产条件，其中贫困户118户449人显著受益。</t>
  </si>
  <si>
    <t>201892010</t>
  </si>
  <si>
    <t>黄亭市镇油斯村</t>
  </si>
  <si>
    <t>产业路</t>
  </si>
  <si>
    <t>生产便道（机耕道）</t>
  </si>
  <si>
    <t>430亩油茶林产业便道</t>
  </si>
  <si>
    <t>1、产出数量指标：430亩油茶林产业便道；产出质量指标项目（工程）验收合格率100%；
2、社会效益指标：生产条件改善，显著受益建档立卡贫困人口330人；可持续影响指标工程设计使用年限20年；
3、受益贫困人口满意度100%。</t>
  </si>
  <si>
    <t>该项目有建档立卡贫困户78户301人参与民主议事决策，项目建成后带贫78户301人，减贫4户13人，直接受益人年平可增收380元。</t>
  </si>
  <si>
    <t>201892011</t>
  </si>
  <si>
    <t>九公桥镇长排村</t>
  </si>
  <si>
    <t>种植</t>
  </si>
  <si>
    <t>原尤家星子塘茶山岭新立山矿周围油茶种植项目200亩长排2、3、11、4、5、10组紫薯试种50亩</t>
  </si>
  <si>
    <t>1、产出数量指标：村产业发展种植养殖250亩；产出质量指标项目（工程）验收合格率100%；
2、社会效益指标：提高村集体经济收益，显著受益建档立卡贫困人口324人；可持续影响指标工程设计使用年限20年；
3、受益贫困人口满意度100%。</t>
  </si>
  <si>
    <t>该项目有建档立卡贫困户87户324人参与民主议事决策，项目建成后带贫87户324人，减贫8户21人，直接受益人年平可增收750元。</t>
  </si>
  <si>
    <t>邵扶组[2019]66号</t>
  </si>
  <si>
    <t>201966514</t>
  </si>
  <si>
    <t>五峰铺镇</t>
  </si>
  <si>
    <t>其他产业项目</t>
  </si>
  <si>
    <t>高标准农田建设</t>
  </si>
  <si>
    <t>五峰铺镇新田、排桥村；白仓镇等新建高标准农田建设5000亩</t>
  </si>
  <si>
    <t>1、产出数量指标：五峰铺镇新田、排桥村；白仓镇等新建高标准农田建设5000亩。2、社会效益指标：受益建档立卡445人。可持续影响指标工程设计使用年限20年。3、受益贫困人口满意度100%</t>
  </si>
  <si>
    <t>该项目村受益总人口数2176人，直接受益人数445人。</t>
  </si>
  <si>
    <t>邵扶组[2019]77号</t>
  </si>
  <si>
    <t>201977001</t>
  </si>
  <si>
    <t>五峰铺镇荷叶塘村</t>
  </si>
  <si>
    <t>高标准农田建设面积1800亩，灌溉与排水（条）8条。</t>
  </si>
  <si>
    <t>1、产出指标：数量指标高标准农田建设面积1800亩，灌溉与排水（条）8条；质量指标项目（工程）验收合格率100%，成本指标项目建设费210.03万元；2、经济效益指标新增粮食和其他作物产能18万公斤，社会效益指标贫困户受益人数244人，可持续影响指标工程设计使用年限30年，服务对象满意度指标受益贫困人口满意度95%。</t>
  </si>
  <si>
    <t>该项目村总户数469户1773人，全村群众（代表）参与该项目民主议事决策，该项目建成后显著改善和提高生产条件，其中贫困户63户273人显著受益。</t>
  </si>
  <si>
    <t>201977002</t>
  </si>
  <si>
    <t>五峰铺镇众和村</t>
  </si>
  <si>
    <t>高标准农田建设面积4300亩，新修机耕道（条）5条，灌溉与排水（条）11条。</t>
  </si>
  <si>
    <t>1、产出指标：数量指标高标准农田建设面积4300亩，新修机耕道（条）5条，灌溉与排水（条）11条；质量指标项目（工程）验收合格率100%，成本指标项目建设费474.03万元；2、经济效益指标新增粮食和其他作物产能43万公斤，社会效益指标贫困户受益人数354人，可持续影响指标工程设计使用年限30年，服务对象满意度指标受益贫困人口满意度95%。</t>
  </si>
  <si>
    <t>该项目村总户数774户3194人，全村群众（代表）参与该项目民主议事决策，该项目建成后显著改善和提高生产条件，其中贫困户91户364人显著受益。</t>
  </si>
  <si>
    <t>201977003</t>
  </si>
  <si>
    <t>五峰铺镇田东村</t>
  </si>
  <si>
    <t>高标准农田建设面积1200亩，灌溉与排水（条）5条。</t>
  </si>
  <si>
    <t>1、产出指标：数量指标高标准高标准农田建设面积1200亩，灌溉与排水（条）5条；质量指标项目（工程）验收合格率100%，成本指标项目建设费127.15万元；2、经济效益指标新增粮食和其他作物产能12万公斤，社会效益指标贫困户受益人数253人，可持续影响指标工程设计使用年限30年，服务对象满意度指标受益贫困人口满意度95%。</t>
  </si>
  <si>
    <t>该项目村总户数591户2320人，全村群众（代表）参与该项目民主议事决策，该项目建成后显著改善和提高生产条件，其中贫困户75户290人显著受益。</t>
  </si>
  <si>
    <t>201977004</t>
  </si>
  <si>
    <t>五峰铺镇东山村</t>
  </si>
  <si>
    <t>高标准农田建设面积1800亩，新修机耕道（条）2条。</t>
  </si>
  <si>
    <t>1、产出指标：数量指标高标准农田建设面积1800亩，新修机耕道（条）2条；质量指标项目（工程）验收合格率100%，成本指标项目建设费192.65万元；2、经济效益指标新增粮食和其他作物产能18万公斤，社会效益指标贫困户受益人数586人，可持续影响指标工程设计使用年限30年，服务对象满意度指标受益贫困人口满意度95%。</t>
  </si>
  <si>
    <t>该项目村总户数588户2868人，全村群众（代表）参与该项目民主议事决策，该项目建成后显著改善和提高生产条件，其中贫困户29户112人显著受益。</t>
  </si>
  <si>
    <t>201977005</t>
  </si>
  <si>
    <t>下花桥镇又兴村</t>
  </si>
  <si>
    <t>高标准农田建设面积2850亩，新修机耕道（条）3条，灌溉与排水（条）3条。</t>
  </si>
  <si>
    <t>1、产出指标：数量指标高标准农田建设面积2850亩，新修机耕道（条）3条，灌溉与排水（条）3条；质量指标项目（工程）验收合格率100%，成本指标项目建设费439.14万元；2、经济效益指标新增粮食和其他作物产能28.5万公斤，社会效益指标贫困户受益人数329人，可持续影响指标工程设计使用年限30年，服务对象满意度指标受益贫困人口满意度95%。</t>
  </si>
  <si>
    <t>该项目有建档立卡贫困户101户479人参与民主议事决策，项目建成后带贫101户479人，减贫26户91人，直接受益人年平可增收560元。</t>
  </si>
  <si>
    <t>201977006</t>
  </si>
  <si>
    <t>白仓镇三门村</t>
  </si>
  <si>
    <t>高标准农田建设面积4250亩，新修机耕道（条）12条，灌溉与排水（条）10条。</t>
  </si>
  <si>
    <t>1、产出指标：数量指标高标准农田建设面积4250亩，新修机耕道（条）12条，灌溉与排水（条）10条；质量指标项目（工程）验收合格率100%，成本指标项目建设费833.26万元；2、经济效益指标新增粮食和其他作物产能42.5万公斤，社会效益指标贫困户受益人数510人，可持续影响指标工程设计使用年限30年，服务对象满意度指标受益贫困人口满意度95%。</t>
  </si>
  <si>
    <t>该项目村总户数742户3033人，全村群众（代表）参与该项目民主议事决策，该项目建成后显著改善和提高生产条件，其中贫困户130户521人显著受益。</t>
  </si>
  <si>
    <t>项目已经完成招标，11月中旬全面动工</t>
  </si>
  <si>
    <t>201977007</t>
  </si>
  <si>
    <t>蔡桥乡回龙村</t>
  </si>
  <si>
    <t>高标准农田建设面积3200亩，新修机耕道（条）3条，灌溉与排水（条）7条。</t>
  </si>
  <si>
    <t>1、产出指标：数量指标高标准农田建设面积3200亩，新修机耕道（条）3条，灌溉与排水（条）7条；质量指标项目（工程）验收合格率100%，成本指标项目建设费498.34万元；2、经济效益指标新增粮食和其他作物产能32万公斤，社会效益指标贫困户受益人数233人，可持续影响指标工程设计使用年限30年，服务对象满意度指标受益贫困人口满意度95%。</t>
  </si>
  <si>
    <t>该项目有建档立卡贫困户71户313人参与民主议事决策，项目建成后带贫71户313人，减贫19户71人，直接受益人年平可增收460元。</t>
  </si>
  <si>
    <t>201977008</t>
  </si>
  <si>
    <t>九公桥镇新塘村</t>
  </si>
  <si>
    <t>高标准农田建设面积2950亩，新修机耕道（条）1条，灌溉与排水（条）2条。</t>
  </si>
  <si>
    <t>1、产出指标：数量指标高标准农田建设面积2950亩，新修机耕道（条）1条，灌溉与排水（条）2条；质量指标项目（工程）验收合格率100%，成本指标项目建设费630.47万元；2、经济效益指标新增粮食和其他作物产能29.5万公斤，社会效益指标贫困户受益人数549人，可持续影响指标工程设计使用年限30年，服务对象满意度指标受益贫困人口满意度95%。</t>
  </si>
  <si>
    <t>该项目有建档立卡贫困户129户549人参与民主议事决策，项目建成后带贫129户549人，减贫5户21人，直接受益人年平可增收320元。</t>
  </si>
  <si>
    <t>201977009</t>
  </si>
  <si>
    <t>长乐乡天子村</t>
  </si>
  <si>
    <t>高标准农田建设面积2200亩，新修机耕道（条）2条，灌溉与排水（条）4条。</t>
  </si>
  <si>
    <t>1、产出指标：数量指标高标准农田建设面积2200亩，新修机耕道（条）2条，灌溉与排水（条）4条；质量指标项目（工程）验收合格率100%，成本指标项目建设费238.86万元；2、经济效益指标新增粮食和其他作物产能22万公斤，社会效益指标贫困户受益人数428人，可持续影响指标工程设计使用年限30年，服务对象满意度指标受益贫困人口满意度95%。</t>
  </si>
  <si>
    <t>该项目有建档立卡贫困户73户329人参与民主议事决策，项目建成后带贫73户329人，减贫25户81人，直接受益人年平可增收630元。</t>
  </si>
  <si>
    <t>201977010</t>
  </si>
  <si>
    <t>黄亭市镇中心村</t>
  </si>
  <si>
    <t>高标准农田建设面积2250亩，新修机耕道（条）3条，灌溉与排水（条）3条。</t>
  </si>
  <si>
    <t>1、产出指标：数量指标高标准农田建设面积2250亩，新修机耕道（条）3条，灌溉与排水（条）3；质量指标项目（工程）验收合格率100%，成本指标项目建设费439.84万元；2、经济效益指标新增粮食和其他作物产能22.5万公斤，社会效益指标贫困户受益人数205人，可持续影响指标工程设计使用年限30年，服务对象满意度指标受益贫困人口满意度95%。</t>
  </si>
  <si>
    <t>该项目有建档立卡贫困户69户277人参与民主议事决策，项目建成后带贫69户277人，减贫1户2人，直接受益人年平可增收560元。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</si>
</sst>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8"/>
      <color theme="1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" fillId="0" borderId="2" xfId="49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9" fontId="2" fillId="0" borderId="4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4">
    <dxf>
      <font>
        <name val="微软雅黑"/>
        <scheme val="none"/>
        <strike val="0"/>
        <u val="none"/>
        <sz val="8"/>
        <color theme="1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strike val="0"/>
        <u val="none"/>
        <sz val="10"/>
        <color theme="1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strike val="0"/>
        <u val="none"/>
        <sz val="10"/>
        <color theme="1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strike val="0"/>
        <u val="none"/>
        <sz val="11"/>
        <color theme="1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strike val="0"/>
        <u val="none"/>
        <sz val="11"/>
        <color theme="1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strike val="0"/>
        <u val="none"/>
        <sz val="11"/>
        <color theme="1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strike val="0"/>
        <u val="none"/>
        <sz val="9"/>
        <color theme="1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strike val="0"/>
        <u val="none"/>
        <sz val="10"/>
        <color theme="1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strike val="0"/>
        <u val="none"/>
        <sz val="11"/>
        <color theme="1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strike val="0"/>
        <u val="none"/>
        <sz val="11"/>
        <color theme="1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strike val="0"/>
        <u val="none"/>
        <sz val="11"/>
        <color theme="1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strike val="0"/>
        <u val="none"/>
        <sz val="11"/>
        <color theme="1"/>
      </font>
      <numFmt numFmtId="9" formatCode="0%"/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strike val="0"/>
        <u val="none"/>
        <sz val="8"/>
        <color theme="1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ouu\Desktop\&#20998;&#20065;&#38215;&#28165;&#29702;&#21439;&#32423;&#33073;&#36139;&#25915;&#22362;&#39033;&#30446;&#24211;&#24314;&#35774;&#20837;&#24211;&#38215;&#65288;&#26449;&#65289;&#25253;&#22791;&#34920;\&#37045;&#38451;&#21439;&#39033;&#30446;&#24211;&#24314;&#35774;&#35268;&#33539;&#26126;&#32454;&#34920;&#65288;&#26681;&#25454;&#22269;&#25206;&#31995;&#32479;&#39033;&#30446;&#31649;&#29702;&#35843;&#25972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Rar$DIa0.533\7&#12289;2019.3.26&#37045;&#38451;&#21439;&#39033;&#30446;&#24211;&#24314;&#35774;&#35268;&#33539;&#26126;&#32454;&#34920;%20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9年度项目库建设规范明细表(新表）"/>
      <sheetName val="Sheet7"/>
      <sheetName val="扶贫项目类型"/>
      <sheetName val="项目归口单位"/>
      <sheetName val="分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19年度项目库建设规范明细表(新表）"/>
      <sheetName val="2018年11月第二批新增项目"/>
      <sheetName val="项目汇总表"/>
      <sheetName val="源数据（1）"/>
      <sheetName val="源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1" name="表9" displayName="表9" ref="A2:N25" totalsRowCount="1">
  <autoFilter ref="A2:N24"/>
  <tableColumns count="14">
    <tableColumn id="1" name="文号" dataDxfId="0"/>
    <tableColumn id="2" name="项目编号" dataDxfId="1"/>
    <tableColumn id="3" name="单位名称" dataDxfId="2"/>
    <tableColumn id="4" name="项目分类" dataDxfId="3"/>
    <tableColumn id="5" name="项目名称" dataDxfId="4"/>
    <tableColumn id="6" name="科目名称" dataDxfId="5"/>
    <tableColumn id="7" name="项目建设详实地点及任务内容" dataDxfId="6"/>
    <tableColumn id="8" name="安排金额" totalsRowFunction="sum" dataDxfId="7"/>
    <tableColumn id="9" name="责任单位" dataDxfId="8"/>
    <tableColumn id="10" name="绩效目标" dataDxfId="9"/>
    <tableColumn id="11" name="资金使用" totalsRowFunction="sum" dataDxfId="10"/>
    <tableColumn id="12" name="减贫机制实现情况" dataDxfId="11"/>
    <tableColumn id="13" name="项目建设进度" dataDxfId="12"/>
    <tableColumn id="14" name="列1" dataDxfId="13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499984740745262"/>
  </sheetPr>
  <dimension ref="A2:O139"/>
  <sheetViews>
    <sheetView tabSelected="1" workbookViewId="0">
      <selection activeCell="A3" sqref="A3:N25"/>
    </sheetView>
  </sheetViews>
  <sheetFormatPr defaultColWidth="9" defaultRowHeight="16.5"/>
  <cols>
    <col min="1" max="1" width="11.625" style="2" customWidth="1"/>
    <col min="2" max="2" width="10" style="2" customWidth="1"/>
    <col min="3" max="3" width="10.5" style="2" customWidth="1"/>
    <col min="4" max="4" width="6.375" style="2" customWidth="1"/>
    <col min="5" max="5" width="8.375" style="2" customWidth="1"/>
    <col min="6" max="6" width="6.125" style="2" customWidth="1"/>
    <col min="7" max="7" width="11.375" style="2" customWidth="1"/>
    <col min="8" max="8" width="8.625" style="2" customWidth="1"/>
    <col min="9" max="9" width="7.75" style="2" customWidth="1"/>
    <col min="10" max="10" width="20.125" customWidth="1"/>
    <col min="11" max="11" width="7.5" style="2" customWidth="1"/>
    <col min="12" max="12" width="17.75" style="2" customWidth="1"/>
    <col min="13" max="13" width="8.625" style="2" customWidth="1"/>
    <col min="14" max="14" width="8.25" style="2" customWidth="1"/>
    <col min="15" max="16384" width="9" style="2"/>
  </cols>
  <sheetData>
    <row r="2" s="1" customFormat="1" ht="15" spans="1:14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13" t="s">
        <v>10</v>
      </c>
      <c r="L2" s="13" t="s">
        <v>11</v>
      </c>
      <c r="M2" s="13" t="s">
        <v>12</v>
      </c>
      <c r="N2" s="1" t="s">
        <v>13</v>
      </c>
    </row>
    <row r="3" ht="15" customHeight="1" spans="1:14">
      <c r="A3" s="5" t="s">
        <v>14</v>
      </c>
      <c r="B3" s="6" t="s">
        <v>15</v>
      </c>
      <c r="C3" s="6" t="s">
        <v>16</v>
      </c>
      <c r="D3" s="7" t="s">
        <v>17</v>
      </c>
      <c r="E3" s="7" t="s">
        <v>18</v>
      </c>
      <c r="F3" s="7" t="s">
        <v>19</v>
      </c>
      <c r="G3" s="8" t="s">
        <v>20</v>
      </c>
      <c r="H3" s="7">
        <v>10</v>
      </c>
      <c r="I3" s="6" t="s">
        <v>21</v>
      </c>
      <c r="J3" s="7" t="s">
        <v>22</v>
      </c>
      <c r="K3" s="14">
        <v>10</v>
      </c>
      <c r="L3" s="7" t="s">
        <v>23</v>
      </c>
      <c r="M3" s="15">
        <f>表9[[#This Row],[资金使用]]/表9[[#This Row],[安排金额]]</f>
        <v>1</v>
      </c>
      <c r="N3" s="16"/>
    </row>
    <row r="4" ht="15" customHeight="1" spans="1:14">
      <c r="A4" s="5" t="s">
        <v>14</v>
      </c>
      <c r="B4" s="6" t="s">
        <v>24</v>
      </c>
      <c r="C4" s="6" t="s">
        <v>25</v>
      </c>
      <c r="D4" s="7" t="s">
        <v>17</v>
      </c>
      <c r="E4" s="7" t="s">
        <v>18</v>
      </c>
      <c r="F4" s="7" t="s">
        <v>19</v>
      </c>
      <c r="G4" s="8" t="s">
        <v>26</v>
      </c>
      <c r="H4" s="7">
        <v>10</v>
      </c>
      <c r="I4" s="6" t="s">
        <v>21</v>
      </c>
      <c r="J4" s="7" t="s">
        <v>27</v>
      </c>
      <c r="K4" s="14">
        <v>10</v>
      </c>
      <c r="L4" s="7" t="s">
        <v>28</v>
      </c>
      <c r="M4" s="15">
        <f>表9[[#This Row],[资金使用]]/表9[[#This Row],[安排金额]]</f>
        <v>1</v>
      </c>
      <c r="N4" s="16"/>
    </row>
    <row r="5" ht="15" customHeight="1" spans="1:14">
      <c r="A5" s="5" t="s">
        <v>14</v>
      </c>
      <c r="B5" s="6" t="s">
        <v>29</v>
      </c>
      <c r="C5" s="6" t="s">
        <v>30</v>
      </c>
      <c r="D5" s="7" t="s">
        <v>17</v>
      </c>
      <c r="E5" s="7" t="s">
        <v>18</v>
      </c>
      <c r="F5" s="7" t="s">
        <v>31</v>
      </c>
      <c r="G5" s="8" t="s">
        <v>32</v>
      </c>
      <c r="H5" s="7">
        <v>10</v>
      </c>
      <c r="I5" s="6" t="s">
        <v>21</v>
      </c>
      <c r="J5" s="7" t="s">
        <v>33</v>
      </c>
      <c r="K5" s="14">
        <v>10</v>
      </c>
      <c r="L5" s="7" t="s">
        <v>34</v>
      </c>
      <c r="M5" s="15">
        <f>表9[[#This Row],[资金使用]]/表9[[#This Row],[安排金额]]</f>
        <v>1</v>
      </c>
      <c r="N5" s="16"/>
    </row>
    <row r="6" ht="15" customHeight="1" spans="1:14">
      <c r="A6" s="5" t="s">
        <v>14</v>
      </c>
      <c r="B6" s="6" t="s">
        <v>35</v>
      </c>
      <c r="C6" s="6" t="s">
        <v>36</v>
      </c>
      <c r="D6" s="7" t="s">
        <v>17</v>
      </c>
      <c r="E6" s="7" t="s">
        <v>18</v>
      </c>
      <c r="F6" s="7" t="s">
        <v>31</v>
      </c>
      <c r="G6" s="8" t="s">
        <v>37</v>
      </c>
      <c r="H6" s="7">
        <v>10</v>
      </c>
      <c r="I6" s="6" t="s">
        <v>21</v>
      </c>
      <c r="J6" s="7" t="s">
        <v>38</v>
      </c>
      <c r="K6" s="14">
        <v>10</v>
      </c>
      <c r="L6" s="7" t="s">
        <v>39</v>
      </c>
      <c r="M6" s="15">
        <f>表9[[#This Row],[资金使用]]/表9[[#This Row],[安排金额]]</f>
        <v>1</v>
      </c>
      <c r="N6" s="16"/>
    </row>
    <row r="7" ht="15" customHeight="1" spans="1:14">
      <c r="A7" s="5" t="s">
        <v>14</v>
      </c>
      <c r="B7" s="6" t="s">
        <v>40</v>
      </c>
      <c r="C7" s="6" t="s">
        <v>41</v>
      </c>
      <c r="D7" s="7" t="s">
        <v>17</v>
      </c>
      <c r="E7" s="7" t="s">
        <v>18</v>
      </c>
      <c r="F7" s="7" t="s">
        <v>42</v>
      </c>
      <c r="G7" s="8" t="s">
        <v>43</v>
      </c>
      <c r="H7" s="7">
        <v>10</v>
      </c>
      <c r="I7" s="6" t="s">
        <v>21</v>
      </c>
      <c r="J7" s="7" t="s">
        <v>44</v>
      </c>
      <c r="K7" s="14">
        <v>10</v>
      </c>
      <c r="L7" s="7" t="s">
        <v>45</v>
      </c>
      <c r="M7" s="15">
        <f>表9[[#This Row],[资金使用]]/表9[[#This Row],[安排金额]]</f>
        <v>1</v>
      </c>
      <c r="N7" s="16"/>
    </row>
    <row r="8" ht="15" customHeight="1" spans="1:14">
      <c r="A8" s="5" t="s">
        <v>14</v>
      </c>
      <c r="B8" s="6" t="s">
        <v>46</v>
      </c>
      <c r="C8" s="6" t="s">
        <v>47</v>
      </c>
      <c r="D8" s="7" t="s">
        <v>17</v>
      </c>
      <c r="E8" s="7" t="s">
        <v>18</v>
      </c>
      <c r="F8" s="7" t="s">
        <v>48</v>
      </c>
      <c r="G8" s="8" t="s">
        <v>49</v>
      </c>
      <c r="H8" s="7">
        <v>10</v>
      </c>
      <c r="I8" s="6" t="s">
        <v>21</v>
      </c>
      <c r="J8" s="7" t="s">
        <v>50</v>
      </c>
      <c r="K8" s="14">
        <v>10</v>
      </c>
      <c r="L8" s="7" t="s">
        <v>51</v>
      </c>
      <c r="M8" s="15">
        <f>表9[[#This Row],[资金使用]]/表9[[#This Row],[安排金额]]</f>
        <v>1</v>
      </c>
      <c r="N8" s="16"/>
    </row>
    <row r="9" ht="15" customHeight="1" spans="1:14">
      <c r="A9" s="5" t="s">
        <v>14</v>
      </c>
      <c r="B9" s="6" t="s">
        <v>52</v>
      </c>
      <c r="C9" s="6" t="s">
        <v>53</v>
      </c>
      <c r="D9" s="7" t="s">
        <v>54</v>
      </c>
      <c r="E9" s="7" t="s">
        <v>55</v>
      </c>
      <c r="F9" s="7" t="s">
        <v>56</v>
      </c>
      <c r="G9" s="8" t="s">
        <v>57</v>
      </c>
      <c r="H9" s="7">
        <v>10</v>
      </c>
      <c r="I9" s="6" t="s">
        <v>21</v>
      </c>
      <c r="J9" s="7" t="s">
        <v>58</v>
      </c>
      <c r="K9" s="14">
        <v>10</v>
      </c>
      <c r="L9" s="7" t="s">
        <v>59</v>
      </c>
      <c r="M9" s="15">
        <f>表9[[#This Row],[资金使用]]/表9[[#This Row],[安排金额]]</f>
        <v>1</v>
      </c>
      <c r="N9" s="16"/>
    </row>
    <row r="10" ht="15" customHeight="1" spans="1:14">
      <c r="A10" s="5" t="s">
        <v>14</v>
      </c>
      <c r="B10" s="6" t="s">
        <v>60</v>
      </c>
      <c r="C10" s="6" t="s">
        <v>61</v>
      </c>
      <c r="D10" s="7" t="s">
        <v>17</v>
      </c>
      <c r="E10" s="7" t="s">
        <v>18</v>
      </c>
      <c r="F10" s="7" t="s">
        <v>31</v>
      </c>
      <c r="G10" s="8" t="s">
        <v>62</v>
      </c>
      <c r="H10" s="7">
        <v>10</v>
      </c>
      <c r="I10" s="6" t="s">
        <v>21</v>
      </c>
      <c r="J10" s="7" t="s">
        <v>63</v>
      </c>
      <c r="K10" s="14">
        <v>10</v>
      </c>
      <c r="L10" s="7" t="s">
        <v>64</v>
      </c>
      <c r="M10" s="15">
        <f>表9[[#This Row],[资金使用]]/表9[[#This Row],[安排金额]]</f>
        <v>1</v>
      </c>
      <c r="N10" s="17"/>
    </row>
    <row r="11" ht="15" customHeight="1" spans="1:14">
      <c r="A11" s="5" t="s">
        <v>14</v>
      </c>
      <c r="B11" s="6" t="s">
        <v>65</v>
      </c>
      <c r="C11" s="6" t="s">
        <v>66</v>
      </c>
      <c r="D11" s="7" t="s">
        <v>17</v>
      </c>
      <c r="E11" s="7" t="s">
        <v>18</v>
      </c>
      <c r="F11" s="7" t="s">
        <v>18</v>
      </c>
      <c r="G11" s="8" t="s">
        <v>67</v>
      </c>
      <c r="H11" s="7">
        <v>10</v>
      </c>
      <c r="I11" s="6" t="s">
        <v>21</v>
      </c>
      <c r="J11" s="7" t="s">
        <v>68</v>
      </c>
      <c r="K11" s="14">
        <v>10</v>
      </c>
      <c r="L11" s="7" t="s">
        <v>69</v>
      </c>
      <c r="M11" s="15">
        <f>表9[[#This Row],[资金使用]]/表9[[#This Row],[安排金额]]</f>
        <v>1</v>
      </c>
      <c r="N11" s="16"/>
    </row>
    <row r="12" ht="15" customHeight="1" spans="1:14">
      <c r="A12" s="5" t="s">
        <v>14</v>
      </c>
      <c r="B12" s="6" t="s">
        <v>70</v>
      </c>
      <c r="C12" s="6" t="s">
        <v>71</v>
      </c>
      <c r="D12" s="7" t="s">
        <v>17</v>
      </c>
      <c r="E12" s="7" t="s">
        <v>72</v>
      </c>
      <c r="F12" s="7" t="s">
        <v>73</v>
      </c>
      <c r="G12" s="8" t="s">
        <v>74</v>
      </c>
      <c r="H12" s="7">
        <v>30</v>
      </c>
      <c r="I12" s="6" t="s">
        <v>21</v>
      </c>
      <c r="J12" s="7" t="s">
        <v>75</v>
      </c>
      <c r="K12" s="14">
        <v>30</v>
      </c>
      <c r="L12" s="7" t="s">
        <v>76</v>
      </c>
      <c r="M12" s="15">
        <f>表9[[#This Row],[资金使用]]/表9[[#This Row],[安排金额]]</f>
        <v>1</v>
      </c>
      <c r="N12" s="16"/>
    </row>
    <row r="13" ht="15" customHeight="1" spans="1:14">
      <c r="A13" s="5" t="s">
        <v>14</v>
      </c>
      <c r="B13" s="6" t="s">
        <v>77</v>
      </c>
      <c r="C13" s="6" t="s">
        <v>78</v>
      </c>
      <c r="D13" s="7" t="s">
        <v>17</v>
      </c>
      <c r="E13" s="7" t="s">
        <v>18</v>
      </c>
      <c r="F13" s="7" t="s">
        <v>79</v>
      </c>
      <c r="G13" s="8" t="s">
        <v>80</v>
      </c>
      <c r="H13" s="7">
        <v>30</v>
      </c>
      <c r="I13" s="6" t="s">
        <v>21</v>
      </c>
      <c r="J13" s="7" t="s">
        <v>81</v>
      </c>
      <c r="K13" s="14">
        <v>30</v>
      </c>
      <c r="L13" s="7" t="s">
        <v>82</v>
      </c>
      <c r="M13" s="15">
        <f>表9[[#This Row],[资金使用]]/表9[[#This Row],[安排金额]]</f>
        <v>1</v>
      </c>
      <c r="N13" s="16"/>
    </row>
    <row r="14" ht="15" customHeight="1" spans="1:14">
      <c r="A14" s="5" t="s">
        <v>83</v>
      </c>
      <c r="B14" s="6" t="s">
        <v>84</v>
      </c>
      <c r="C14" s="6" t="s">
        <v>85</v>
      </c>
      <c r="D14" s="7" t="s">
        <v>17</v>
      </c>
      <c r="E14" s="7" t="s">
        <v>86</v>
      </c>
      <c r="F14" s="7" t="s">
        <v>87</v>
      </c>
      <c r="G14" s="8" t="s">
        <v>88</v>
      </c>
      <c r="H14" s="7">
        <v>800</v>
      </c>
      <c r="I14" s="6" t="s">
        <v>21</v>
      </c>
      <c r="J14" s="7" t="s">
        <v>89</v>
      </c>
      <c r="K14" s="7">
        <v>800</v>
      </c>
      <c r="L14" s="7" t="s">
        <v>90</v>
      </c>
      <c r="M14" s="15">
        <f>表9[[#This Row],[资金使用]]/表9[[#This Row],[安排金额]]</f>
        <v>1</v>
      </c>
      <c r="N14" s="16"/>
    </row>
    <row r="15" ht="15" customHeight="1" spans="1:15">
      <c r="A15" s="5" t="s">
        <v>91</v>
      </c>
      <c r="B15" s="6" t="s">
        <v>92</v>
      </c>
      <c r="C15" s="6" t="s">
        <v>93</v>
      </c>
      <c r="D15" s="7" t="s">
        <v>17</v>
      </c>
      <c r="E15" s="7" t="s">
        <v>86</v>
      </c>
      <c r="F15" s="7" t="s">
        <v>87</v>
      </c>
      <c r="G15" s="8" t="s">
        <v>94</v>
      </c>
      <c r="H15" s="7">
        <v>210.03</v>
      </c>
      <c r="I15" s="6" t="s">
        <v>21</v>
      </c>
      <c r="J15" s="7" t="s">
        <v>95</v>
      </c>
      <c r="K15" s="7">
        <v>20</v>
      </c>
      <c r="L15" s="7" t="s">
        <v>96</v>
      </c>
      <c r="M15" s="15">
        <f>表9[[#This Row],[资金使用]]/表9[[#This Row],[安排金额]]</f>
        <v>0.0952244917392753</v>
      </c>
      <c r="N15" s="18"/>
      <c r="O15" s="16"/>
    </row>
    <row r="16" ht="15" customHeight="1" spans="1:14">
      <c r="A16" s="5" t="s">
        <v>91</v>
      </c>
      <c r="B16" s="6" t="s">
        <v>97</v>
      </c>
      <c r="C16" s="6" t="s">
        <v>98</v>
      </c>
      <c r="D16" s="7" t="s">
        <v>17</v>
      </c>
      <c r="E16" s="7" t="s">
        <v>86</v>
      </c>
      <c r="F16" s="7" t="s">
        <v>87</v>
      </c>
      <c r="G16" s="8" t="s">
        <v>99</v>
      </c>
      <c r="H16" s="7">
        <v>474.03</v>
      </c>
      <c r="I16" s="6" t="s">
        <v>21</v>
      </c>
      <c r="J16" s="7" t="s">
        <v>100</v>
      </c>
      <c r="K16" s="7">
        <v>0</v>
      </c>
      <c r="L16" s="7" t="s">
        <v>101</v>
      </c>
      <c r="M16" s="15">
        <f>表9[[#This Row],[资金使用]]/表9[[#This Row],[安排金额]]</f>
        <v>0</v>
      </c>
      <c r="N16" s="18"/>
    </row>
    <row r="17" ht="15" customHeight="1" spans="1:14">
      <c r="A17" s="5" t="s">
        <v>91</v>
      </c>
      <c r="B17" s="6" t="s">
        <v>102</v>
      </c>
      <c r="C17" s="6" t="s">
        <v>103</v>
      </c>
      <c r="D17" s="7" t="s">
        <v>17</v>
      </c>
      <c r="E17" s="7" t="s">
        <v>86</v>
      </c>
      <c r="F17" s="7" t="s">
        <v>87</v>
      </c>
      <c r="G17" s="8" t="s">
        <v>104</v>
      </c>
      <c r="H17" s="7">
        <v>127.15</v>
      </c>
      <c r="I17" s="6" t="s">
        <v>21</v>
      </c>
      <c r="J17" s="7" t="s">
        <v>105</v>
      </c>
      <c r="K17" s="7">
        <v>0</v>
      </c>
      <c r="L17" s="7" t="s">
        <v>106</v>
      </c>
      <c r="M17" s="15">
        <f>表9[[#This Row],[资金使用]]/表9[[#This Row],[安排金额]]</f>
        <v>0</v>
      </c>
      <c r="N17" s="18"/>
    </row>
    <row r="18" ht="15" customHeight="1" spans="1:14">
      <c r="A18" s="5" t="s">
        <v>91</v>
      </c>
      <c r="B18" s="6" t="s">
        <v>107</v>
      </c>
      <c r="C18" s="6" t="s">
        <v>108</v>
      </c>
      <c r="D18" s="7" t="s">
        <v>17</v>
      </c>
      <c r="E18" s="7" t="s">
        <v>86</v>
      </c>
      <c r="F18" s="7" t="s">
        <v>87</v>
      </c>
      <c r="G18" s="8" t="s">
        <v>109</v>
      </c>
      <c r="H18" s="7">
        <v>192.65</v>
      </c>
      <c r="I18" s="6" t="s">
        <v>21</v>
      </c>
      <c r="J18" s="7" t="s">
        <v>110</v>
      </c>
      <c r="K18" s="7">
        <v>0</v>
      </c>
      <c r="L18" s="7" t="s">
        <v>111</v>
      </c>
      <c r="M18" s="15">
        <f>表9[[#This Row],[资金使用]]/表9[[#This Row],[安排金额]]</f>
        <v>0</v>
      </c>
      <c r="N18" s="18"/>
    </row>
    <row r="19" ht="15" customHeight="1" spans="1:14">
      <c r="A19" s="5" t="s">
        <v>91</v>
      </c>
      <c r="B19" s="6" t="s">
        <v>112</v>
      </c>
      <c r="C19" s="6" t="s">
        <v>113</v>
      </c>
      <c r="D19" s="7" t="s">
        <v>17</v>
      </c>
      <c r="E19" s="7" t="s">
        <v>86</v>
      </c>
      <c r="F19" s="7" t="s">
        <v>87</v>
      </c>
      <c r="G19" s="8" t="s">
        <v>114</v>
      </c>
      <c r="H19" s="7">
        <v>439.14</v>
      </c>
      <c r="I19" s="6" t="s">
        <v>21</v>
      </c>
      <c r="J19" s="7" t="s">
        <v>115</v>
      </c>
      <c r="K19" s="7">
        <v>0</v>
      </c>
      <c r="L19" s="7" t="s">
        <v>116</v>
      </c>
      <c r="M19" s="15">
        <f>表9[[#This Row],[资金使用]]/表9[[#This Row],[安排金额]]</f>
        <v>0</v>
      </c>
      <c r="N19" s="18"/>
    </row>
    <row r="20" ht="15" customHeight="1" spans="1:14">
      <c r="A20" s="5" t="s">
        <v>91</v>
      </c>
      <c r="B20" s="6" t="s">
        <v>117</v>
      </c>
      <c r="C20" s="6" t="s">
        <v>118</v>
      </c>
      <c r="D20" s="7" t="s">
        <v>17</v>
      </c>
      <c r="E20" s="7" t="s">
        <v>86</v>
      </c>
      <c r="F20" s="7" t="s">
        <v>87</v>
      </c>
      <c r="G20" s="8" t="s">
        <v>119</v>
      </c>
      <c r="H20" s="7">
        <v>833.26</v>
      </c>
      <c r="I20" s="6" t="s">
        <v>21</v>
      </c>
      <c r="J20" s="7" t="s">
        <v>120</v>
      </c>
      <c r="K20" s="7">
        <v>0</v>
      </c>
      <c r="L20" s="7" t="s">
        <v>121</v>
      </c>
      <c r="M20" s="15">
        <f>表9[[#This Row],[资金使用]]/表9[[#This Row],[安排金额]]</f>
        <v>0</v>
      </c>
      <c r="N20" s="18" t="s">
        <v>122</v>
      </c>
    </row>
    <row r="21" ht="15" customHeight="1" spans="1:14">
      <c r="A21" s="5" t="s">
        <v>91</v>
      </c>
      <c r="B21" s="6" t="s">
        <v>123</v>
      </c>
      <c r="C21" s="6" t="s">
        <v>124</v>
      </c>
      <c r="D21" s="7" t="s">
        <v>17</v>
      </c>
      <c r="E21" s="7" t="s">
        <v>86</v>
      </c>
      <c r="F21" s="7" t="s">
        <v>87</v>
      </c>
      <c r="G21" s="8" t="s">
        <v>125</v>
      </c>
      <c r="H21" s="7">
        <v>498.34</v>
      </c>
      <c r="I21" s="6" t="s">
        <v>21</v>
      </c>
      <c r="J21" s="7" t="s">
        <v>126</v>
      </c>
      <c r="K21" s="7">
        <v>0</v>
      </c>
      <c r="L21" s="7" t="s">
        <v>127</v>
      </c>
      <c r="M21" s="15">
        <f>表9[[#This Row],[资金使用]]/表9[[#This Row],[安排金额]]</f>
        <v>0</v>
      </c>
      <c r="N21" s="18"/>
    </row>
    <row r="22" ht="15" customHeight="1" spans="1:14">
      <c r="A22" s="5" t="s">
        <v>91</v>
      </c>
      <c r="B22" s="6" t="s">
        <v>128</v>
      </c>
      <c r="C22" s="6" t="s">
        <v>129</v>
      </c>
      <c r="D22" s="7" t="s">
        <v>17</v>
      </c>
      <c r="E22" s="7" t="s">
        <v>86</v>
      </c>
      <c r="F22" s="7" t="s">
        <v>87</v>
      </c>
      <c r="G22" s="8" t="s">
        <v>130</v>
      </c>
      <c r="H22" s="7">
        <v>630.47</v>
      </c>
      <c r="I22" s="6" t="s">
        <v>21</v>
      </c>
      <c r="J22" s="7" t="s">
        <v>131</v>
      </c>
      <c r="K22" s="7">
        <v>0</v>
      </c>
      <c r="L22" s="7" t="s">
        <v>132</v>
      </c>
      <c r="M22" s="15">
        <f>表9[[#This Row],[资金使用]]/表9[[#This Row],[安排金额]]</f>
        <v>0</v>
      </c>
      <c r="N22" s="18"/>
    </row>
    <row r="23" ht="15" customHeight="1" spans="1:14">
      <c r="A23" s="5" t="s">
        <v>91</v>
      </c>
      <c r="B23" s="6" t="s">
        <v>133</v>
      </c>
      <c r="C23" s="6" t="s">
        <v>134</v>
      </c>
      <c r="D23" s="7" t="s">
        <v>17</v>
      </c>
      <c r="E23" s="7" t="s">
        <v>86</v>
      </c>
      <c r="F23" s="7" t="s">
        <v>87</v>
      </c>
      <c r="G23" s="8" t="s">
        <v>135</v>
      </c>
      <c r="H23" s="7">
        <v>238.86</v>
      </c>
      <c r="I23" s="6" t="s">
        <v>21</v>
      </c>
      <c r="J23" s="7" t="s">
        <v>136</v>
      </c>
      <c r="K23" s="7">
        <v>0</v>
      </c>
      <c r="L23" s="7" t="s">
        <v>137</v>
      </c>
      <c r="M23" s="15">
        <f>表9[[#This Row],[资金使用]]/表9[[#This Row],[安排金额]]</f>
        <v>0</v>
      </c>
      <c r="N23" s="18"/>
    </row>
    <row r="24" ht="15" customHeight="1" spans="1:14">
      <c r="A24" s="9" t="s">
        <v>91</v>
      </c>
      <c r="B24" s="10" t="s">
        <v>138</v>
      </c>
      <c r="C24" s="10" t="s">
        <v>139</v>
      </c>
      <c r="D24" s="11" t="s">
        <v>17</v>
      </c>
      <c r="E24" s="11" t="s">
        <v>86</v>
      </c>
      <c r="F24" s="11" t="s">
        <v>87</v>
      </c>
      <c r="G24" s="12" t="s">
        <v>140</v>
      </c>
      <c r="H24" s="11">
        <v>439.84</v>
      </c>
      <c r="I24" s="10" t="s">
        <v>21</v>
      </c>
      <c r="J24" s="11" t="s">
        <v>141</v>
      </c>
      <c r="K24" s="11">
        <v>0</v>
      </c>
      <c r="L24" s="11" t="s">
        <v>142</v>
      </c>
      <c r="M24" s="19">
        <f>表9[[#This Row],[资金使用]]/表9[[#This Row],[安排金额]]</f>
        <v>0</v>
      </c>
      <c r="N24" s="18"/>
    </row>
    <row r="25" ht="15" customHeight="1" spans="1:14">
      <c r="A25" s="5"/>
      <c r="B25" s="6"/>
      <c r="C25" s="6"/>
      <c r="D25" s="7"/>
      <c r="E25" s="7"/>
      <c r="F25" s="7"/>
      <c r="G25" s="8"/>
      <c r="H25" s="7">
        <f>SUBTOTAL(109,表9[安排金额])</f>
        <v>5033.77</v>
      </c>
      <c r="I25" s="6"/>
      <c r="J25" s="5"/>
      <c r="K25" s="20">
        <f>SUBTOTAL(109,表9[资金使用])</f>
        <v>970</v>
      </c>
      <c r="L25" s="5"/>
      <c r="M25" s="5"/>
      <c r="N25" s="7"/>
    </row>
    <row r="138" customHeight="1"/>
    <row r="139" ht="20.25" customHeight="1"/>
  </sheetData>
  <pageMargins left="0.354166666666667" right="0" top="0.751388888888889" bottom="0.751388888888889" header="0.298611111111111" footer="0.298611111111111"/>
  <pageSetup paperSize="9" orientation="landscape" horizontalDpi="600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</cp:lastModifiedBy>
  <dcterms:created xsi:type="dcterms:W3CDTF">2019-11-12T01:26:00Z</dcterms:created>
  <dcterms:modified xsi:type="dcterms:W3CDTF">2019-11-16T09:45:14Z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