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 name="Sheet2" sheetId="2" r:id="rId2"/>
    <sheet name="Sheet3" sheetId="3" r:id="rId3"/>
  </sheets>
  <externalReferences>
    <externalReference r:id="rId4"/>
    <externalReference r:id="rId5"/>
  </externalReferences>
  <calcPr calcId="144525"/>
</workbook>
</file>

<file path=xl/sharedStrings.xml><?xml version="1.0" encoding="utf-8"?>
<sst xmlns="http://schemas.openxmlformats.org/spreadsheetml/2006/main" count="1353" uniqueCount="695">
  <si>
    <t>2022年度邵阳县第一批次巩固拓展脱贫攻坚成果和乡村振兴项目库建设审定明细表</t>
  </si>
  <si>
    <t>序号</t>
  </si>
  <si>
    <t>单位申报项目名称</t>
  </si>
  <si>
    <t>项目类别</t>
  </si>
  <si>
    <t>建设
性质</t>
  </si>
  <si>
    <t>实施
地点</t>
  </si>
  <si>
    <t>时间进度</t>
  </si>
  <si>
    <t>责任单位</t>
  </si>
  <si>
    <t>建设内容及规模</t>
  </si>
  <si>
    <t>资金规模和筹资方式</t>
  </si>
  <si>
    <t>收益对象</t>
  </si>
  <si>
    <t>绩效目标</t>
  </si>
  <si>
    <t>群众参与和利益联结机制</t>
  </si>
  <si>
    <t>备注</t>
  </si>
  <si>
    <t>项目预算总投资（万元）</t>
  </si>
  <si>
    <t>其中</t>
  </si>
  <si>
    <t>受益
村数
（个）</t>
  </si>
  <si>
    <t>受益
户数
（户）</t>
  </si>
  <si>
    <t>受益
人口数
（人）</t>
  </si>
  <si>
    <t>计划开工时间</t>
  </si>
  <si>
    <t>计划完工时间</t>
  </si>
  <si>
    <t>财政衔接资金（万元）</t>
  </si>
  <si>
    <t>除财政衔接资金外的统筹整合资金（万元）</t>
  </si>
  <si>
    <t>其他财政
资金（万元）</t>
  </si>
  <si>
    <t>其他筹措
资金（万元）</t>
  </si>
  <si>
    <t>受益
脱贫村数
（个）</t>
  </si>
  <si>
    <t>受益
脱贫户数及防止返贫监测对象户数
（户）</t>
  </si>
  <si>
    <t>受益脱贫人口数及防止返贫监测对象人口数
（人）</t>
  </si>
  <si>
    <t>邵阳县发改局2022年中央财政以工代赈项目</t>
  </si>
  <si>
    <t>易地搬迁后扶</t>
  </si>
  <si>
    <t>新建</t>
  </si>
  <si>
    <t>梅西安置点，河边安置点。长城村，岩门 村</t>
  </si>
  <si>
    <t>县发改局</t>
  </si>
  <si>
    <t>新建道路硬化3400米，水渠800米，山塘改造维修4口</t>
  </si>
  <si>
    <t>新建道路硬化5400米，水渠800米，山塘改造维修4口。覆盖受益脱贫人口数及防止返贫监测对象人口36000人、7800户。</t>
  </si>
  <si>
    <t>吸纳建档立卡脱贫劳动力≥180人劳务用工，每户年均增收金额≥6666元。</t>
  </si>
  <si>
    <t>县交通运输局农村道路建设塘渡口镇良山村贫困村道路建设项目</t>
  </si>
  <si>
    <t>乡村建设行动</t>
  </si>
  <si>
    <t>塘渡口镇良山村</t>
  </si>
  <si>
    <t>邵阳县交通运输局</t>
  </si>
  <si>
    <t>全长6.183公里，四级公路建设标准，路基4.5米，路面3.5米，水泥混凝土路面</t>
  </si>
  <si>
    <t>行政村新建改建公路里程≥6.183公里,项目（工程）验收合格率100%,项目（工程）完成及时率≥100%,道路补助标准60万元/公里</t>
  </si>
  <si>
    <t>吸纳建档立卡脱贫劳动力≥3人劳务用工，每户年均增收金额≥4320元。居民出行平均缩短时间≥0.5小时。</t>
  </si>
  <si>
    <t>县交通运输局农村道路建设郦家坪镇邓家岭村贫困村道路建设项目</t>
  </si>
  <si>
    <t>郦家坪镇邓家岭村</t>
  </si>
  <si>
    <t>全长4公里，四级公路建设标准，路基4.5米，路面3.5米，水泥混凝土路面</t>
  </si>
  <si>
    <t>行政村新建改建公路里程≥4公里,项目（工程）验收合格率100%,项目（工程）完成及时率≥100%,道路补助标准66万元/公里</t>
  </si>
  <si>
    <t>县交通运输局农村道路建设蔡桥乡石禾村大石桥建设项目</t>
  </si>
  <si>
    <t>蔡桥乡石禾村龙家湾</t>
  </si>
  <si>
    <t>新建桥梁全长36米，跨径2-13米空心板梁桥，桥梁全宽5.5米</t>
  </si>
  <si>
    <t>行政村新建改建桥梁长度≥36米,项目（工程）验收合格率100%,项目（工程）完成及时率≥100%,道路补助标准4.36万元/米</t>
  </si>
  <si>
    <t>县交通运输局农村道路建设塘渡口镇楠木村道路建设项目</t>
  </si>
  <si>
    <t>改建</t>
  </si>
  <si>
    <t>塘渡口镇楠木村</t>
  </si>
  <si>
    <t>全长1公里，四级公路建设标准，路基4.5米，路面3.5米，水泥混凝土路面</t>
  </si>
  <si>
    <t>行政村新建改建公路里程≥1公里,项目（工程）验收合格率100%,项目（工程）完成及时率≥100%,道路补助标准50万元/公里</t>
  </si>
  <si>
    <t>县交通运输局农村道路建设金称市 镇金称市村道路建设项目</t>
  </si>
  <si>
    <t>金称市 镇金称市村</t>
  </si>
  <si>
    <t>全长4公里，四级公路建设标准，路基7米，路面6米，沥青混凝土路面</t>
  </si>
  <si>
    <t>行政村新建改建公路里程≥4公里,项目（工程）验收合格率100%,项目（工程）完成及时率≥100%,道路补助标准95万元/公里</t>
  </si>
  <si>
    <t>县交通运输局农村道路建设黄亭市 镇望江湖村硬化道路工程</t>
  </si>
  <si>
    <t>黄亭市镇望江湖村</t>
  </si>
  <si>
    <t xml:space="preserve">老望江湖村部至九洲塘张家院子全长2.4公里，路基宽3.5米 </t>
  </si>
  <si>
    <t>行政村新建改建公路里程≥2.4公里,项目（工程）验收合格率100%,项目（工程）完成及时率≥100%,道路补助标准16万元/公里</t>
  </si>
  <si>
    <t>县交通运输局农村道路建设九公桥镇长排村贫困村道路建设项目</t>
  </si>
  <si>
    <t>九公桥镇长排村</t>
  </si>
  <si>
    <t>全长4.03公里，四级公路建设标准，路基4.5米，路面3.5米，水泥混凝土路面</t>
  </si>
  <si>
    <t>行政村新建改建公路里程≥4.03公里,项目（工程）验收合格率100%,项目（工程）完成及时率≥100%,道路补助标准73万元/公里</t>
  </si>
  <si>
    <t>县交通运输局产业路、资源路、旅游路建设杨田至河伯乡乡政府公路项目</t>
  </si>
  <si>
    <t>河伯乡杨田村、易仕村、源头村</t>
  </si>
  <si>
    <t>全长5.426公里，三级公路，路基7.5米，路面6.5米，沥青砼路面</t>
  </si>
  <si>
    <t>行政村新建改建公路里程≥5.426公里,项目（工程）验收合格率100%,项目（工程）完成及时率≥100%,道路补助标准225万元/公里</t>
  </si>
  <si>
    <t>县交通运输局产业路、资源路、旅游路建设郦家坪至杉木桥公路项目</t>
  </si>
  <si>
    <t>郦家坪镇郦家坪村、大塘坪村、和平村、杉木桥村</t>
  </si>
  <si>
    <t>全长5.859公里，三级公路，路基7.5米，路面6.5米，沥青砼路面</t>
  </si>
  <si>
    <t>行政村新建改建公路里程≥5.859公里,项目（工程）验收合格率100%,项目（工程）完成及时率≥100%,道路补助标准250万元/公里</t>
  </si>
  <si>
    <t>县交通运输局产业路、资源路、旅游路建设诸甲亭至神山公路项目</t>
  </si>
  <si>
    <t>诸甲亭乡诸甲亭村、龙井村、神山村</t>
  </si>
  <si>
    <t>全长6.02公里，三级公路建设标准，路基7.5米，路面6.5米，沥青砼路面。</t>
  </si>
  <si>
    <t>行政村新建改建公路里程≥6.02公里,项目（工程）验收合格率100%,项目（工程）完成及时率≥100%,道路补助标准305万元/公里</t>
  </si>
  <si>
    <t>县交通运输局产业路、资源路、旅游路建设白仓至金江湖旅游公路项目</t>
  </si>
  <si>
    <t>白仓镇石龙村、团结村、新华村、五峰铺镇留旗村、新田村</t>
  </si>
  <si>
    <t>全长13.5公里，三级公路，路基7.5米，路面6.5米，沥青砼路面</t>
  </si>
  <si>
    <t>行政村新建改建公路里程≥13.5公里,项目（工程）验收合格率100%,项目（工程）完成及时率≥100%,道路补助标准259万元/公里</t>
  </si>
  <si>
    <t>县交通运输局产业路、资源路、旅游路建设金称市至金河公路项目</t>
  </si>
  <si>
    <t>金称市镇金称市村、罗家村、金河村</t>
  </si>
  <si>
    <t>全长8.47公里，四级公路，路基7米，路面6米，沥青砼路面</t>
  </si>
  <si>
    <t>行政村新建改建公路里程≥8.47公里,项目（工程）验收合格率100%,项目（工程）完成及时率≥100%,道路补助标准146万元/公里</t>
  </si>
  <si>
    <t>县交通运输局产业路、资源路、旅游路建设长乐至蔡桥公路项目</t>
  </si>
  <si>
    <t>长乐乡塔桥联合村、江东村、长阳村、蔡桥乡福林村</t>
  </si>
  <si>
    <t>全长11.377公里，四级公路，路基7米，路面6米，沥青砼路面</t>
  </si>
  <si>
    <t>行政村新建改建公路里程≥11.377公里,项目（工程）验收合格率100%,项目（工程）完成及时率≥100%,道路补助标准135万元/公里</t>
  </si>
  <si>
    <t>县交通运输局产业路、资源路、旅游路建设蔡家田农业发展有限公司-S223公路项目</t>
  </si>
  <si>
    <t>郦家坪镇郦家坪村、姚家铺村、栗树村、蔡家田村</t>
  </si>
  <si>
    <t xml:space="preserve">全长9.272公里，四级公路，路基6米，路面5米，沥青砼路面 </t>
  </si>
  <si>
    <t>行政村新建改建公路里程≥9.272公里,项目（工程）验收合格率100%,项目（工程）完成及时率≥100%,道路补助标准92万元/公里</t>
  </si>
  <si>
    <t>县交通运输局产业路、资源路、旅游路建设九公桥至东田公路项目</t>
  </si>
  <si>
    <t>九公桥镇荷叶村、白竹村、凤凰村、东田村</t>
  </si>
  <si>
    <t xml:space="preserve">全长6.96公里，四级公路，路基6米，路面5米，沥青砼路面 </t>
  </si>
  <si>
    <t>行政村新建改建公路里程≥6.96公里,项目（工程）验收合格率100%,项目（工程）完成及时率≥100%,道路补助标准93万元/公里</t>
  </si>
  <si>
    <t>县交通运输局产业路、资源路、旅游路建设天子至火烧坪公路项目</t>
  </si>
  <si>
    <t>长乐乡南花村、大联村、天子村</t>
  </si>
  <si>
    <t xml:space="preserve">全长6.031公里，四级公路，路基6米，路面5米，水泥砼路面 </t>
  </si>
  <si>
    <t>行政村新建改建公路里程≥6.031公里,项目（工程）验收合格率100%,项目（工程）完成及时率≥100%,道路补助标准108万元/公里</t>
  </si>
  <si>
    <t>县农业农村局省高标准农田建设项目</t>
  </si>
  <si>
    <t>产业发展</t>
  </si>
  <si>
    <t>全县</t>
  </si>
  <si>
    <t>邵阳县农业农村局</t>
  </si>
  <si>
    <t>建设高标准农田面积6.5万亩</t>
  </si>
  <si>
    <t>改善农田面积6.5亩；项目区亩均增产100公斤。</t>
  </si>
  <si>
    <t>解决部分劳务用工</t>
  </si>
  <si>
    <t>县农业农村局保洁员工资</t>
  </si>
  <si>
    <t>就业增收</t>
  </si>
  <si>
    <t>县农业农村局</t>
  </si>
  <si>
    <t>全县聘请1609名保洁员打扫
卫生，改善农村人居环境</t>
  </si>
  <si>
    <t>改善农村环境</t>
  </si>
  <si>
    <t>解决用工1609人
，年1万元以上</t>
  </si>
  <si>
    <t>县农业农村局粮食奖补资金项目</t>
  </si>
  <si>
    <t>统防统治服务面积4.5万亩，
种粮大户适度规模经营补贴3
万亩，耕地消荒面积</t>
  </si>
  <si>
    <t>每亩节本增效150元或得租金
300元</t>
  </si>
  <si>
    <t>解决部分农户就业900人以上</t>
  </si>
  <si>
    <t>县农业农村局卫生改厕项目</t>
  </si>
  <si>
    <t>新建农村卫生厕所6500</t>
  </si>
  <si>
    <t>解决脱贫户用工100人以上</t>
  </si>
  <si>
    <t>县农业农村局省巩固拓展产业扶贫成果重点项目</t>
  </si>
  <si>
    <t>9个村</t>
  </si>
  <si>
    <t>建设特色产业基地3000亩，提高农产品加工能力550吨.</t>
  </si>
  <si>
    <t>培育壮大我县“一特两辅”企业，带动村集体经济发展</t>
  </si>
  <si>
    <t>解决脱贫户就业150人以上，带动低收入人口100人以上发展产业</t>
  </si>
  <si>
    <t>县水利局农村饮水安全项目</t>
  </si>
  <si>
    <t>巩固三保障成果</t>
  </si>
  <si>
    <t>石溪村、黒冲水库（合兴村）等96个村</t>
  </si>
  <si>
    <t>县水利局</t>
  </si>
  <si>
    <t>建设农村饮水安全项目87个，万人千吨水厂新建1处、扩改1处。其他改造85处。</t>
  </si>
  <si>
    <t>建设农村饮水安全项目89个，万人千吨水厂新建1处、扩改1处。其他改造85处。覆盖农村供水人口280000人、78000户，其中覆盖受益脱贫人口数及防止返贫监测对象人口26000人、6300户。</t>
  </si>
  <si>
    <t>吸纳建档立卡脱贫劳动力≥205人劳务用工，每户年均增收金额≥4320元。供水保障及水质保证提升≥5个百分点。</t>
  </si>
  <si>
    <t>县水利局小型水库除险加固项目</t>
  </si>
  <si>
    <t>中坝村、云山村等36个</t>
  </si>
  <si>
    <t>40座小型水库除险加固，建设内容为：坝肩及坝身灌浆、大坝内外坡整形改造、取水涵洞改造、溢洪道改造、排水棱体改造、坝顶改造等</t>
  </si>
  <si>
    <t>小型病险水库除险加固数量≥40座，项目（工程）验收合格率100%，项目（工程）完成及时率≥100%，除险加固工程补助标准4元/立方米，生产条件改善带动农业亩均产量增加≥150斤，工程设计使用年限≥20年，受益贫困人口满意度≥100%</t>
  </si>
  <si>
    <t>农户劳务用工收入、改善生产生活条件带来的土地增产增收</t>
  </si>
  <si>
    <t>金江乡金江灌区续建配套与节水改造项目</t>
  </si>
  <si>
    <t>金江乡、五峰铺镇</t>
  </si>
  <si>
    <t>改造渠道8条，长度20.6公里，改造渠系建筑物6座，附属建筑物76处</t>
  </si>
  <si>
    <t>中型灌区节水改造数量≥1座，项目（工程）验收合格率100%，项目（工程）完成及时率≥100%，灌区节水改造工程补助标准1000元/亩米，生产条件改善带动农业亩均产量增加≥100斤，工程设计使用年限≥20年，受益贫困人口满意度≥100%</t>
  </si>
  <si>
    <t>邵阳县农村小水源供水能力恢复项目</t>
  </si>
  <si>
    <t>邵阳县各乡镇</t>
  </si>
  <si>
    <t>山塘清淤改造200处</t>
  </si>
  <si>
    <t>小型水源改造数量≥200座，项目（工程）验收合格率100%，项目（工程）完成及时率≥100%，小水源工程补助标准2万元/座，生产条件改善带动农业亩均产量增加≥100斤，工程设计使用年限≥20年，受益贫困人口满意度≥100%</t>
  </si>
  <si>
    <t>向阳水闸除险加固工程</t>
  </si>
  <si>
    <t>塘渡口镇向阳村</t>
  </si>
  <si>
    <t>水闸、水轮泵站、船闸主体工程除险加固</t>
  </si>
  <si>
    <t>病险水闸除险加固数量≥1座，项目（工程）验收合格率100%，项目（工程）完成及时率≥100%，生产条件改善带动农业亩均产量增加≥150斤，工程设计使用年限≥20年，受益贫困人口满意度≥100%</t>
  </si>
  <si>
    <t>邵阳县桂竹山麦冲垅保护圈工程</t>
  </si>
  <si>
    <t>塘渡口镇桂竹山</t>
  </si>
  <si>
    <t>通过对麦冲垅防洪保护圈沿岸按20年一遇防洪标准新修堤防，工程自塘渡口大桥起，堤线总长1.19km，新建自排涵4处</t>
  </si>
  <si>
    <t>护坡护岸工程数量≥1处，项目（工程）验收合格率100%，项目（工程）完成及时率≥100%，生产条件改善带动农业亩均产量增加≥150斤，工程设计使用年限≥20年，受益贫困人口满意度≥100%</t>
  </si>
  <si>
    <t>湖南省邵阳市檀江邵阳县治理工程</t>
  </si>
  <si>
    <t>谷洲镇、下花桥镇</t>
  </si>
  <si>
    <t>在檀江现状基础上实施护坡工程，本项目治理范围为檀江干流：谷洲镇羊纪坝至军平电站下游、下花桥镇双江村到下花桥集镇；檀江支流：双江从双江入河口到下花桥镇大观村。项目保护人口1.12万人，保护耕地0.64万亩。</t>
  </si>
  <si>
    <t>邵阳县夫夷水右岸河边保护圈治理工程</t>
  </si>
  <si>
    <t>塘田市镇河边村</t>
  </si>
  <si>
    <t>本工程治理项目为夫夷水右岸塘田市镇河边村新建土堤2.556km</t>
  </si>
  <si>
    <t>其它小型水利工程</t>
  </si>
  <si>
    <t>小型水利工程改造10处，其中山塘改造5口，渠道衬砌维修5处。</t>
  </si>
  <si>
    <t>小型水利工程维修改造数量≥12处，项目（工程）验收合格率100%，项目（工程）完成及时率≥100%，生产条件改善带动农业亩均产量增加≥150斤，工程设计使用年限≥20年，受益贫困人口满意度≥100%</t>
  </si>
  <si>
    <t>所有乡镇</t>
  </si>
  <si>
    <t>县住建局</t>
  </si>
  <si>
    <t>完成101户农村低收入群体等重点对象危房改造任务，达到住房安全稳固、遮风避雨、厨房厕所干净卫生的基本要求。</t>
  </si>
  <si>
    <t>单个“一项目一绩效表”填报，此栏内填写“总体目标”或"年度目标“</t>
  </si>
  <si>
    <t>说明10</t>
  </si>
  <si>
    <t>鸟语村乡村振兴局市驻村扶持农村道路建设项目</t>
  </si>
  <si>
    <t>白仓镇鸟语村</t>
  </si>
  <si>
    <t>县乡村振兴局</t>
  </si>
  <si>
    <t>鸟语村阳通庙450米，贺期湾150米，道路硬化</t>
  </si>
  <si>
    <t>道路硬化≥0.6公里，受益脱贫人口和监测人口数≥43人，受益脱贫人口和监测人口满意度≥98%。</t>
  </si>
  <si>
    <t>该项目村总户数797户3187人，全村群众代表参与该项目民主议事决策，该项目建成后显著改善出行条件，其中脱贫户和监测户13户43人显著受益。</t>
  </si>
  <si>
    <t>鸟语村乡村振兴局市驻村扶持种植业基地项目</t>
  </si>
  <si>
    <t>扩建</t>
  </si>
  <si>
    <t>惠民农业合作社</t>
  </si>
  <si>
    <t>加入合作社、村集体经济组织人数≥80人，受益脱贫人口和监测人口数≥38人，受益脱贫人口和监测人口满意度≥98%。</t>
  </si>
  <si>
    <t>该项目村总户数797户3187人，全村群众代表参与该项目民主议事决策，该项目建成后显著改善和提高生产条件，其中脱贫户和监测户11户38人显著受益。</t>
  </si>
  <si>
    <t>观竹村乡村振兴局县驻村扶持体育设施建设项目</t>
  </si>
  <si>
    <t>白仓镇观竹村</t>
  </si>
  <si>
    <t>新建篮球场一个，其中塑胶地板450平米，篮球框2个，围栏60米。</t>
  </si>
  <si>
    <t>新建篮球场≥1个，受益脱贫人口和监测人口数≥345人，受益脱贫人口和监测人口满意度≥98%。</t>
  </si>
  <si>
    <t>该项目村总户数696户2651人，全村群众代表参与该项目民主议事决策，该项目建成后显著改善村民公共设施条件，其中脱贫户和监测户79户345人显著受益。</t>
  </si>
  <si>
    <t>观竹村乡村振兴局县驻村扶持种植业基地项目</t>
  </si>
  <si>
    <t>扩建烤烟200亩</t>
  </si>
  <si>
    <t>扩建烟田≥200亩，受益脱贫人口和监测人口数≥122人，受益脱贫人口和监测人口满意度≥98%，脱贫人口和监测人口人均增收≥1700元。</t>
  </si>
  <si>
    <t>该项目村总户数696户2651人，全村群众代表参与该项目民主议事决策，该项目建成后显著改善和提高村民生产条件，其中脱贫户和监测户79户345人显著受益。</t>
  </si>
  <si>
    <t>扩建种植优质稻300亩</t>
  </si>
  <si>
    <t>扩建种植优质稻≥200亩，受益脱贫人口和监测人口数≥235人，受益脱贫人口和监测人口满意度≥98%，脱贫人口和监测人口人均增收≥500元。</t>
  </si>
  <si>
    <t>该项目村总户数696户2651人，全村群众代表参与该项目民主议事决策，该项目建成后显著改善和提高村民生产条件，其中脱贫户和监测户40户235人显著受益。</t>
  </si>
  <si>
    <t>三堆村乡村振兴局县驻村扶持农村供水保障设施建设项目</t>
  </si>
  <si>
    <t>白仓镇三堆村</t>
  </si>
  <si>
    <t>改建蓄水池1个，新建蓄水池1个，改建自来水管道2.5公里，安装智能水表600个</t>
  </si>
  <si>
    <t>改善饮水设施≥1处，解决饮水问题≥2838人，受益脱贫人口和监测人口数≥519人，受益脱贫人口和监测人口满意度≥98%。</t>
  </si>
  <si>
    <t>该项目村总户数689户2838人，全村群众代表参与该项目民主议事决策，该项目建成后显著改善和提高村民饮水条件，其中脱贫户和监测户103户519人显著受益。</t>
  </si>
  <si>
    <t>三堆村乡村振兴局县驻村扶持种植业基地项目</t>
  </si>
  <si>
    <t>扩建烟田≥200亩，受益脱贫人口和监测人口数≥144人，受益脱贫人口和监测人口满意度≥98%，脱贫人口和监测人口人均增收≥1800元。</t>
  </si>
  <si>
    <t>该项目村总户数689户2838人，全村群众代表参与该项目民主议事决策，该项目建成后显著改善和提高村民生产条件，其中脱贫户和监测户32户144人显著受益。</t>
  </si>
  <si>
    <t>扩建种植优质稻≥200亩，受益脱贫人口和监测人口数≥294人，受益脱贫人口和监测人口满意度≥98%，脱贫人口和监测人口人均增收≥500元。</t>
  </si>
  <si>
    <t>该项目村总户数689户2838人，全村群众代表参与该项目民主议事决策，该项目建成后显著改善和提高村民生产条件，其中脱贫户和监测户52户294人显著受益。</t>
  </si>
  <si>
    <t>团结村乡村振兴局县驻村扶持小型农田水利设施建设项目</t>
  </si>
  <si>
    <t>白仓镇团结村</t>
  </si>
  <si>
    <t>修建标准渠道860米，灌溉面积480亩</t>
  </si>
  <si>
    <t>新建标准渠道≥0.86公里，灌溉面积≥480亩，受益脱贫人口和监测人口数≥214人，受益脱贫人口和监测人口满意度≥98%。</t>
  </si>
  <si>
    <t>该项目村总户数548户2139人，全村群众代表参与该项目民主议事决策，该项目建成后显著改善和提高村民生产条件，其中脱贫户和监测户45户214人显著受益。</t>
  </si>
  <si>
    <t>团结村乡村振兴局县驻村扶持养殖业基地项目</t>
  </si>
  <si>
    <t>购买牛犊10头</t>
  </si>
  <si>
    <t>养殖牛≥10头，受益脱贫人口和监测人口数≥9人，受益脱贫人口和监测人口满意度≥98%，人均增收≥10000元</t>
  </si>
  <si>
    <t>该项目村总户数548户2139人，全村群众代表参与该项目民主议事决策，该项目建成后显著改善和提高村民生产条件，其中脱贫户和监测户2户9人显著受益。</t>
  </si>
  <si>
    <t>福林村县乡村振兴局县驻村种植业基地香柚种植项目2022001</t>
  </si>
  <si>
    <t>福林村</t>
  </si>
  <si>
    <t>福林村喜鹊岭补助香柚种植面积≧40亩</t>
  </si>
  <si>
    <t>香柚种植面积≧40亩；项目（工程）验收合格率100%；项目（工程）完成及时率100%；香柚作物种植亩均补助标准5000元/亩；带动增加建档立卡脱贫人口收入（总收入）10万元；受益建档立卡脱贫人口389人；受益脱贫人口满意度98%</t>
  </si>
  <si>
    <t>农户务工年度收入总增收8万元</t>
  </si>
  <si>
    <t>福林村县乡村振兴局县驻村农村道路建设项目2022002</t>
  </si>
  <si>
    <t>县交通局</t>
  </si>
  <si>
    <t>福林村黄塘冲2组改建村（组）公路里程≧0.7公里，规格宽3.5米×高（厚）0.2米</t>
  </si>
  <si>
    <t>贫困村新建改建公路里程0.7公里；项目（工程）验收合格率100%；项目（工程）完成及时率100%；道路补助标准45万元/公里；受益建档立卡脱贫人口40人；；工程设计使用年限≥20年；受益人口满意度98%</t>
  </si>
  <si>
    <t>改善村民生产生活条件，缩短出行时间</t>
  </si>
  <si>
    <t>城塘村县乡村振兴局县驻村种植业基地香柚种植项目2022003</t>
  </si>
  <si>
    <t>蔡桥乡城塘村香柚基地</t>
  </si>
  <si>
    <t>扩建种植香柚70亩</t>
  </si>
  <si>
    <t>扩建种植香柚70亩，项目补助标准为3000元每亩.受益贫困人口满意度100%</t>
  </si>
  <si>
    <t>改善生产生活条件带来的土地增产增收</t>
  </si>
  <si>
    <t>城塘村县乡村振兴局县驻村小型农田水利设施建设水渠维修项目2022004</t>
  </si>
  <si>
    <t>蔡桥乡城塘村村委会</t>
  </si>
  <si>
    <t>水渠维修，1200米</t>
  </si>
  <si>
    <t>维修水渠1.2公里；新增和改善灌溉面积80亩；受益建档立卡贫困人口数46人；工程设计使用年限≥20年</t>
  </si>
  <si>
    <t>改善脱贫户农田8亩；亩产增收约100斤/亩</t>
  </si>
  <si>
    <t>县乡村振兴局省驻村扶持种植业基地项目</t>
  </si>
  <si>
    <t>井子村、五皇村等2个村</t>
  </si>
  <si>
    <t>建设特色产业基地4个，烤烟种植面积100亩，精品水果种植面积50亩。</t>
  </si>
  <si>
    <t>项目（工程）验收合格率100%；项目（工程）完成及时率≥100%；受益建档立卡贫困人口数 270  人；受益贫困人口满意度≥100%</t>
  </si>
  <si>
    <t>吸纳建档立卡贫困户132户 270 人每户年均增加收益金额   3000元</t>
  </si>
  <si>
    <t>河伯乡</t>
  </si>
  <si>
    <t>县乡村振兴局省驻村农村道路建设项目</t>
  </si>
  <si>
    <t>新建机耕道里程0.42公里，铺沙规模3.5米×0.1米。入户路4.7公里，规模1.5米*0.1米。</t>
  </si>
  <si>
    <t>项目（工程）验收合格率100%；项目（工程）完成及时率≥100%；受益建档立卡贫困人口数 411 人；受益贫困人口满意度≥100%</t>
  </si>
  <si>
    <t>吸纳建档立卡贫困户111户 411 人每户年均增加收益金额   2500元</t>
  </si>
  <si>
    <t xml:space="preserve">
高龙村县乡村振兴局省驻村产业发展配套设施项目</t>
  </si>
  <si>
    <t>高龙村</t>
  </si>
  <si>
    <t>清障维修、加固水渠2000米</t>
  </si>
  <si>
    <t>脱贫户60户监测户3户</t>
  </si>
  <si>
    <t>脱贫人口235人监测人口3人</t>
  </si>
  <si>
    <t>验收合格率100%，项目（工程）完成及时率≥100%工程设计使用年限≥20年，受益贫困人口满意度≥98%</t>
  </si>
  <si>
    <t>该项目建成后显著改善和提高生产条件，其中贫困户60户235人，监测户3户3人显著受益。</t>
  </si>
  <si>
    <t>黄荆乡</t>
  </si>
  <si>
    <t xml:space="preserve">
高龙村县乡村振兴局省驻村乡村建设行动农村基础设施
（含产业配套基础设施）</t>
  </si>
  <si>
    <t>各组通户路硬化</t>
  </si>
  <si>
    <t>脱贫户60户监测户4户</t>
  </si>
  <si>
    <t>大付村县乡村振兴局县驻村乡村建设行动农村基础设施
（含产业配套基础设施）</t>
  </si>
  <si>
    <t>大付村</t>
  </si>
  <si>
    <t>新修机耕道2公里</t>
  </si>
  <si>
    <t>脱贫户26户</t>
  </si>
  <si>
    <t>脱贫人口156人</t>
  </si>
  <si>
    <t>该项目村户数60户360人，该项目建成后显著改善和提高生产条件，其中脱贫户26户156人显著受益。</t>
  </si>
  <si>
    <t>大付村县乡村振兴局县驻村乡村产业发展生产项目</t>
  </si>
  <si>
    <t>种植黄精药材50亩</t>
  </si>
  <si>
    <t>脱贫户23户</t>
  </si>
  <si>
    <t>脱贫人口145人</t>
  </si>
  <si>
    <t>验收合格率100%，项目（工程）完成及时率≥100%，受益贫困人口满意度≥98%</t>
  </si>
  <si>
    <t>该项目村户数56户450人，该项目建成后显著改善和提高经济收入，其中贫困户23户145人显著受益。</t>
  </si>
  <si>
    <t>社田村县乡村振兴局省驻村扶持种植业基地项目4900000824400089</t>
  </si>
  <si>
    <t>金称市镇社田村溪田片堆子岭脱米山，社田片麻远冲，石门片桃冲</t>
  </si>
  <si>
    <t>建设特色产业基地3个，种植葛根蔬菜豆角、药材、玫瑰花等</t>
  </si>
  <si>
    <t>建设特色产业基地≥3个，种植葛根蔬菜豆角、药材、玫瑰花等≥200亩，项目（工程）验收合格率≥100%，项目（工程）完成及时率≥100% ，受益建档立卡脱贫人口和监测人口数≥903人，受益建档立卡脱贫人口和监测人口满意度≥98%。</t>
  </si>
  <si>
    <t>覆盖农村人口988户4585人，该项目建成后显著改善和提高经济收入，其中建档立卡脱贫人口208户903人显著受益。</t>
  </si>
  <si>
    <t>金称市镇</t>
  </si>
  <si>
    <t>社田村县乡村振兴局省驻村扶持农村垃圾治理项目4900000824414218</t>
  </si>
  <si>
    <t>金称市镇社田村</t>
  </si>
  <si>
    <t>社田村19个垃圾池拆除、平整与硬化改造，全村环境卫生整治</t>
  </si>
  <si>
    <t>拆除平整与硬化改造垃圾池19个，项目（工程）验收合格率≥100%，项目（工程）完成及时率≥100% ，受益建档立卡脱贫人口和监测人口数≥903人，受益建档立卡脱贫人口和监测人口满意度≥98%。</t>
  </si>
  <si>
    <t>社田村县乡村振兴局省驻村扶持小型农田水利设施建设项目4900000824403515</t>
  </si>
  <si>
    <t>金称市镇社田村石门片</t>
  </si>
  <si>
    <t>石门片水库至关冲水渠维修清淤</t>
  </si>
  <si>
    <t>水渠维修清淤1公里，项目（工程）验收合格率≥100%，项目（工程）完成及时率≥100% ，受益建档立卡脱贫人口和监测人口数≥903人，受益建档立卡脱贫人口和监测人口满意度≥98%。</t>
  </si>
  <si>
    <t>社田村县乡村振兴局省驻村扶持小型农田水利设施建设项目4900000824405613</t>
  </si>
  <si>
    <t>金称市镇社田村圳龙片大院子</t>
  </si>
  <si>
    <t>圳龙片大院子水渠新建，圳龙片水井维修</t>
  </si>
  <si>
    <t>新建水渠1500米，维修水井1口，项目（工程）验收合格率≥100%，项目（工程）完成及时率≥100% ，受益建档立卡脱贫人口和监测人口数≥903人，受益建档立卡脱贫人口和监测人口满意度≥98%。</t>
  </si>
  <si>
    <t>社田村县乡村振兴局省驻村扶持小型农田水利设施建设项目4900000824408939</t>
  </si>
  <si>
    <t>金称市镇社田片田心边</t>
  </si>
  <si>
    <t>田心边水渠新建</t>
  </si>
  <si>
    <t>水渠新建0.6公里，项目（工程）验收合格率≥100%，项目（工程）完成及时率≥100% ，受益建档立卡脱贫人口和监测人口数≥903人，受益建档立卡脱贫人口和监测人口满意度≥98%。</t>
  </si>
  <si>
    <t>社田村县乡村振兴局省驻村扶持小型农田水利设施建设项目4900000824409859</t>
  </si>
  <si>
    <t>金称市镇社田村溪田片</t>
  </si>
  <si>
    <t>溪田片刘冲分水坝至垅里朝禾上水渠维修</t>
  </si>
  <si>
    <t>水渠维修1100米，项目（工程）验收合格率≥100%，项目（工程）完成及时率≥100% ，受益建档立卡脱贫人口和监测人口数≥903人，受益建档立卡脱贫人口和监测人口满意度≥98%。</t>
  </si>
  <si>
    <t>社田村县乡村振兴局省驻村扶持村容村貌提升项目4900000824416750</t>
  </si>
  <si>
    <t>溪田片吕振羽故居周围堆子岭院落美丽庭院打造，溪田片堆子岭油榨塘、一队三角塘的建设打造</t>
  </si>
  <si>
    <t>打造美丽庭院1个，项目（工程）验收合格率≥100%，项目（工程）完成及时率≥100% ，受益建档立卡脱贫人口和监测人口数≥903人，受益建档立卡脱贫人口和监测人口满意度≥98%。</t>
  </si>
  <si>
    <t>社田村县乡村振兴局省驻村扶持产业路项目4900000824410667</t>
  </si>
  <si>
    <t>石门片下新屋至下新屋井机耕道新建</t>
  </si>
  <si>
    <t>新建机耕道400米，项目（工程）验收合格率≥100%，项目（工程）完成及时率≥100% ，受益建档立卡脱贫人口和监测人口数≥903人，受益建档立卡脱贫人口和监测人口满意度≥98%。</t>
  </si>
  <si>
    <t>社田村县乡村振兴局省驻村扶持村容村貌提升项目4900000824428404</t>
  </si>
  <si>
    <t>金称市镇社田村石门茶场片</t>
  </si>
  <si>
    <t>石门茶场片院落美丽庭院打造</t>
  </si>
  <si>
    <t xml:space="preserve">大塘村县乡村振兴局县驻村扶持种植业基地项目  4900000824415987 </t>
  </si>
  <si>
    <t>金称市镇大塘村</t>
  </si>
  <si>
    <t>建设特色产业基地1个，荞头种植面积300亩，修建荞头加工厂</t>
  </si>
  <si>
    <t>建设特色产业基地1个，荞头种植面积300亩，修建荞头加工厂，项目（工程）验收合格率≥100%，项目（工程）完成及时率≥100% ，受益建档立卡脱贫人口和监测人口数≥604人，受益建档立卡脱贫人口和监测人口满意度≥98%。</t>
  </si>
  <si>
    <t>覆盖农村人口726户3016人，该项目建成后显著改善和提高经济收入，其中建档立卡脱贫人口154户604人显著受益。</t>
  </si>
  <si>
    <t>大塘村县乡村振兴局县驻村扶持农村道路建设项目4900000824419110</t>
  </si>
  <si>
    <t>金称市镇大塘村金山片1组、2组</t>
  </si>
  <si>
    <t>接通金山片陈家院子小溪两边与
李家院子小溪两边通户路</t>
  </si>
  <si>
    <t>接通金山片陈家院子小溪两边与李家院子小溪两边通户路，项目（工程）验收合格率≥100%，项目（工程）完成及时率≥100% ，受益建档立卡脱贫人口和监测人口数≥65人，受益建档立卡脱贫人口和监测人口满意度≥98%。</t>
  </si>
  <si>
    <t>陡石村县乡村振兴局县驻村扶持种植业基地项目4900000824422196</t>
  </si>
  <si>
    <t>金称市镇陡石村大屋场、军家院子、麦园里</t>
  </si>
  <si>
    <t>建设药材特色产业基地1个，村集体种植面积100亩。</t>
  </si>
  <si>
    <t>建设药材特色产业基地1个，种植药材100亩，项目（工程）验收合格率≥100%，项目（工程）完成及时率≥100%，受益建档立卡脱贫人口和监测人口数≥96人，受益建档立卡脱贫人口和监测人口满意度≥98%。</t>
  </si>
  <si>
    <t>覆盖农村人口106户423人，该项目建成后显著改善和提高集体经济收入、租金收入、农户用工收入，其中建档立卡脱贫人口20户96人显著受益。</t>
  </si>
  <si>
    <t>陡石村县乡村振兴局县驻村扶持产业路项目4900000824425412</t>
  </si>
  <si>
    <t xml:space="preserve">金称市镇陡石村吕家湾田垅里
</t>
  </si>
  <si>
    <t>向高标准农田看齐，建设产业路、种植烤烟，村集体种植面积100亩。</t>
  </si>
  <si>
    <t>向高标准农田看齐，建设产业路、种植烤烟，村集体种植面积100亩，项目（工程）验收合格率≥100%，项目（工程）完成及时率≥100%，受益建档立卡脱贫人口和监测人口数≥9142人，受益建档立卡脱贫人口和监测人口满意度≥98%。</t>
  </si>
  <si>
    <t>覆盖农村人口108户450人，该项目建成后显著改善和提高集体经济收入、租金收入、农户用工收入，其中建档立卡脱贫人口30户142人显著受益。</t>
  </si>
  <si>
    <t>陡石村县乡村振兴局县驻村扶持小型农田水利设施建设项目4900000824411923</t>
  </si>
  <si>
    <t>恢复</t>
  </si>
  <si>
    <t xml:space="preserve">金称市镇陡石村朝门片维修水渠
</t>
  </si>
  <si>
    <t>向高标准农田看齐，维修水渠1.5公里</t>
  </si>
  <si>
    <t>维修水渠1.5公里，灌溉农田面积160亩促进农户增产增收，村集体种植面积100亩，项目（工程）验收合格率≥100%，项目（工程）完成及时率≥100%，受益建档立卡脱贫人口和监测人口数≥125人，受益建档立卡脱贫人口和监测人口满意度≥98%。</t>
  </si>
  <si>
    <t>覆盖农村人口108户450人，该项目建成后显著改善生产生活条件，使土地增产增收，其中建档立卡脱贫人口25户125人显著受益。</t>
  </si>
  <si>
    <t>金称市村县乡村振兴局县驻村扶持种植业基地项目4900000824418641</t>
  </si>
  <si>
    <t>金称市镇金称市村</t>
  </si>
  <si>
    <t>建设特色产业基地1个，烟叶种植面积250亩，水稻种植面积500亩。</t>
  </si>
  <si>
    <t>建设特色产业基地1个，烟叶种植面积250亩，水稻种植面积500亩，项目（工程）验收合格率≥100%，项目（工程）完成及时率≥100%，受益建档立卡脱贫人口和监测人口数≥533人，受益建档立卡脱贫人口和监测人口满意度≥98%。</t>
  </si>
  <si>
    <t>覆盖农村人口535户2260人，该项目建成后显著改善和提高经济收入，其中建档立卡脱贫人口133户533人显著受益。</t>
  </si>
  <si>
    <t>金称市村县乡村振兴局县驻村扶持农村道理建设项目4900000824421428</t>
  </si>
  <si>
    <t>2022/1/1</t>
  </si>
  <si>
    <t>2022/12/30</t>
  </si>
  <si>
    <t>洲家铺码头路200米，牛厂坪生产便桥一座</t>
  </si>
  <si>
    <t>修建码头路200米，牛厂坪生产便桥一座，项目（工程）验收合格率≥100%，项目（工程）完成及时率≥100%，受益建档立卡脱贫人口和监测人口数≥533人，受益建档立卡脱贫人口和监测人口满意度≥98%。</t>
  </si>
  <si>
    <t>新建村县乡村振兴局县驻村扶持种植业基地项目</t>
  </si>
  <si>
    <t>新建村7组</t>
  </si>
  <si>
    <t>建设特色产业基地1个，蜜梨种植面积20亩。</t>
  </si>
  <si>
    <t>建设特色产业基地1个，种植蜜梨20亩；带动增加贫困人口收入（总收入）40万元，受益建档立卡脱贫人口和监测人口数80人；受益建档立卡脱贫人口和监测人口满意度≥98%。</t>
  </si>
  <si>
    <t>带动增加贫困人口用工收入、租金收入、带动自身发展收入40万元，受益建档立卡脱贫人口和监测人口数80人；增加集体经济收入5万元</t>
  </si>
  <si>
    <t>金江乡</t>
  </si>
  <si>
    <t>新建村县乡村振兴局县驻村扶持乡村建设行动项目</t>
  </si>
  <si>
    <t>新建村3组</t>
  </si>
  <si>
    <t>建设美丽庭院1个，完成一个院落的美化、绿化和环境卫生提质</t>
  </si>
  <si>
    <t>建设美丽庭院1个，完成一个院落的美化、绿化和环境卫生提质，带动增加贫困人口劳务用工收入10万元，受益建档立卡脱贫人口和监测人口数80人；受益建档立卡脱贫人口和监测人口满意度≥98%。</t>
  </si>
  <si>
    <t>带动增加贫困人口劳务用工收入10万元，受益建档立卡脱贫人口和监测人口数80人。</t>
  </si>
  <si>
    <t>县乡村振兴局市、县驻村扶持种植业基地项目</t>
  </si>
  <si>
    <t>金盆村、枫江村、长冲村等3个村</t>
  </si>
  <si>
    <t>建设特色产业基地3个，蔬菜种植面积300亩，香草种植面积120亩，草莓种植面积15亩。</t>
  </si>
  <si>
    <t>脱贫户265户监测户9户</t>
  </si>
  <si>
    <t>脱贫人口682人监测人口29人</t>
  </si>
  <si>
    <t>该项目建成后显著改善和提高生产条件，其中贫困户152户1582人，监测户5户15人显著受益。</t>
  </si>
  <si>
    <t>九公桥镇</t>
  </si>
  <si>
    <t>县乡村振兴局市、县驻村农村道路建设项目</t>
  </si>
  <si>
    <t>新建改建机耕道里程5.5公里，路基规模3.5宽米，山塘清淤3口，路面铺沙400米。</t>
  </si>
  <si>
    <t>脱贫户352户监测户9户</t>
  </si>
  <si>
    <t>脱贫人口752人监测人口29人</t>
  </si>
  <si>
    <t>该项目村户数1350户3410人，该项目建成后显著改善和提高生产条件，其中脱贫户145户452人显著受益。</t>
  </si>
  <si>
    <t xml:space="preserve">
邓家岭村县乡村振兴局县驻村乡村产业发展生产项目202201001</t>
  </si>
  <si>
    <t>邓家岭村</t>
  </si>
  <si>
    <t>建设特色产业基地1个，油茶、柑橘种植200亩。</t>
  </si>
  <si>
    <t>脱贫户109户监测户2户</t>
  </si>
  <si>
    <t>脱贫人口472人监测人口6人</t>
  </si>
  <si>
    <t>该项目建成后显著改善和提高生产条件，其中贫困户109户472人，监测户2户6人显著受益。</t>
  </si>
  <si>
    <t>郦家坪镇</t>
  </si>
  <si>
    <t xml:space="preserve">
邓家岭村县乡村振兴局县驻乡村建设行动农村基础设施
（含产业配套基础设施）202201002</t>
  </si>
  <si>
    <t>改建人畜饮水池、管道维修5千米</t>
  </si>
  <si>
    <t xml:space="preserve">
三塘村村县乡村振兴局县驻村乡村产业发展生产项目202201003</t>
  </si>
  <si>
    <t>三塘村</t>
  </si>
  <si>
    <t>建设特色产业基地1个，中药材种植面积90亩。修建机耕道550米.</t>
  </si>
  <si>
    <t>脱贫户113户监测户4户</t>
  </si>
  <si>
    <t>脱贫人口463人监测人口17人</t>
  </si>
  <si>
    <t>该项目建成后显著改善和提高生产条件，其中贫困户113户463人，监测户4户17人显著受益。</t>
  </si>
  <si>
    <t xml:space="preserve">
三塘村村县乡村振兴局县驻村乡村产业发展生产项目202201004</t>
  </si>
  <si>
    <t>建设特色产业基地1个，中药材种植面积120亩。道路硬化500米</t>
  </si>
  <si>
    <t xml:space="preserve">
地田村村县乡村振兴局县驻村乡村产业发展生产项目202201005</t>
  </si>
  <si>
    <t>地田村</t>
  </si>
  <si>
    <t>建设特色产业基地1个，中药材种植面积100亩。修建机耕道500米.</t>
  </si>
  <si>
    <t>脱贫户143户监测户4户</t>
  </si>
  <si>
    <t>脱贫人口599人监测人口7人</t>
  </si>
  <si>
    <t>该项目建成后显著改善和提高生产条件，其中贫困户143户599人，监测户4户7人显著受益。</t>
  </si>
  <si>
    <t xml:space="preserve">
地田村村县乡村振兴局县驻村乡村产业发展生产项目202201006</t>
  </si>
  <si>
    <t>建设特色产业基地1个，中药材种植面积100亩。新修机耕遂1200米</t>
  </si>
  <si>
    <t xml:space="preserve">
大塘坪村县乡村振兴局县驻村乡村产业发展生产项目202201007</t>
  </si>
  <si>
    <t>大塘坪村</t>
  </si>
  <si>
    <t>杉木组到瓦厂组道路建设500米，药材种植面积30亩，</t>
  </si>
  <si>
    <t>脱贫户154户监测户7户</t>
  </si>
  <si>
    <t>脱贫人口617人监测人口18人</t>
  </si>
  <si>
    <t>该项目建成后显著改善和提高生产条件，其中贫困户154户617人，监测户7户18人显著受益。</t>
  </si>
  <si>
    <t xml:space="preserve">
大岩村县乡村振兴局县驻乡村建设行动农村基础设施
（含产业配套基础设施）202201008</t>
  </si>
  <si>
    <t>大岩村</t>
  </si>
  <si>
    <t>水渠维修2000米</t>
  </si>
  <si>
    <t>脱贫户104户监测户5户</t>
  </si>
  <si>
    <t>脱贫人口420人监测人口8人</t>
  </si>
  <si>
    <t>该项目建成后显著改善和提高生产条件，其中贫困户104户420人，监测户5户8人显著受益。</t>
  </si>
  <si>
    <t xml:space="preserve">
大岩村县乡村振兴局县驻村乡村产业发展生产项目202201009</t>
  </si>
  <si>
    <t>建设特色产业基地1个，养鱼面积100亩</t>
  </si>
  <si>
    <t xml:space="preserve">
九塘村县乡村振兴局市驻村乡村产业发展生产项目202201010</t>
  </si>
  <si>
    <t>九塘村</t>
  </si>
  <si>
    <t>建设特色产业基地3个，玉竹种植面积62亩，迷迭香30种植面积，枳壳50亩。</t>
  </si>
  <si>
    <t>脱贫户100户监测户6户</t>
  </si>
  <si>
    <t>脱贫人口366人监测人口14人</t>
  </si>
  <si>
    <t>该项目建成后显著改善和提高生产条件，其中贫困户100户366人，监测户5户8人显著受益。</t>
  </si>
  <si>
    <t xml:space="preserve">
九塘村县乡村振兴局市驻村乡村产业发展生产项目202201011</t>
  </si>
  <si>
    <t>迷迭香30亩</t>
  </si>
  <si>
    <t>该项目建成后显著改善和提高生产条件，其中贫困户100户366人，监测户6户14人显著受益。</t>
  </si>
  <si>
    <t xml:space="preserve">
九塘村县乡村振兴局市驻村乡村产业发展生产项目202201012</t>
  </si>
  <si>
    <t>枳壳50亩</t>
  </si>
  <si>
    <t>**村、**村等2个村</t>
  </si>
  <si>
    <t>建设特色产业基地**个，**种植面积**亩，**种植面积**亩。</t>
  </si>
  <si>
    <t>同类型项目不同村由乡镇汇总绩效表单独填报，“一类型-绩效表”此栏内填写“总体目标”或"年度目标“</t>
  </si>
  <si>
    <t>**乡镇</t>
  </si>
  <si>
    <t>新建改建公路里程**公里，硬化规模4.5米×0.2米。</t>
  </si>
  <si>
    <t>白地村美丽庭院建设</t>
  </si>
  <si>
    <t>乡村治理和精神文明建设</t>
  </si>
  <si>
    <t>白地村蒋家院落</t>
  </si>
  <si>
    <t>2022.3.1</t>
  </si>
  <si>
    <t>2022.12.30</t>
  </si>
  <si>
    <t>建设美丽庭院2个</t>
  </si>
  <si>
    <t>真正落实美丽庭院工作要求</t>
  </si>
  <si>
    <t>带动脱贫户劳务用增加收入</t>
  </si>
  <si>
    <t>吊井楼村县乡村振兴局省驻村扶持种植业基地项目</t>
  </si>
  <si>
    <t>吊井楼村困牛山</t>
  </si>
  <si>
    <t>建设原生态养殖产业基地1个，困牛山基地种植油菜、25亩，西瓜35亩，一年四季套种，实现季季有蔬菜水果。</t>
  </si>
  <si>
    <t>28户</t>
  </si>
  <si>
    <t>107人</t>
  </si>
  <si>
    <t>4户</t>
  </si>
  <si>
    <t>14人</t>
  </si>
  <si>
    <t>完成消荒的目标（该地方原是旱改水项目，一直是荒地）；打造成蔬菜水果基地后，预计每年可带动28户村民每年平均增收1000元。</t>
  </si>
  <si>
    <t>群众：一是可以以土地分增收；二是可以以务工增收。</t>
  </si>
  <si>
    <t>吊井楼村县乡村振兴局省驻村扶持文化产业基地提质改造项目</t>
  </si>
  <si>
    <t>吊井楼村车万育故居附近区域</t>
  </si>
  <si>
    <t>围绕车万育故居蒙学文化研学基地建设，对周边区域进行环境“四化”建设，提升该区域的村庄品质。</t>
  </si>
  <si>
    <t>70户</t>
  </si>
  <si>
    <t>286人</t>
  </si>
  <si>
    <t>16户</t>
  </si>
  <si>
    <t>62人</t>
  </si>
  <si>
    <t>可大幅度提升车万育故居周围区域品质，为我村打造成全县甚至全市月名的蒙学研学旅游基地夯实基础，也为村名办农家乐、民宿等提供保障。</t>
  </si>
  <si>
    <t>群众：一是可以大力改善人居生活环境，提升健康水平，安享生活；二是可以以后通过办农家乐、民宿增收。</t>
  </si>
  <si>
    <t>吊井楼村县乡村振兴局省驻村扶持旅游产业基地提质改造项目</t>
  </si>
  <si>
    <t>吊井楼村青龙泉水源地附近区域</t>
  </si>
  <si>
    <t>围绕青龙泉水源地附近区域打造美丽庭院建设示范点（县、镇党委政府明确指示要求），对周边区域进行美丽庭院建设，打造示范点，也是为把我村打造成旅游村的一个重要景点。</t>
  </si>
  <si>
    <t>162户</t>
  </si>
  <si>
    <t>685人</t>
  </si>
  <si>
    <t>20户</t>
  </si>
  <si>
    <t>78人</t>
  </si>
  <si>
    <t>可大幅度提升青龙泉区域周围区域品质，为我村打造成全县甚至全市月名的旅游村夯实基础，也为村名办农家乐、民宿等提供保障。</t>
  </si>
  <si>
    <t>双龙村县乡村振兴局县驻村扶持种植业基地项目2021001</t>
  </si>
  <si>
    <t>双龙村</t>
  </si>
  <si>
    <t>建设特色产业基地1个，玉竹种植80亩。</t>
  </si>
  <si>
    <t>双龙村种植面积≧80亩，建设特色产业基地及园区数≧1个；种植作物成活率≧95%；玉竹作物种植亩均补助标准200元/亩；特色产业带动增加贫困人口收入（总收入）≧5万元；受益建档立卡贫困人口数≧50人；受益建档立卡贫困人口满意度≧98%。</t>
  </si>
  <si>
    <t>双龙村县乡村振兴局县驻村基础设施建设（道路）2021002</t>
  </si>
  <si>
    <t>新建改建公路里程0.55公里，硬化规模3.5米×0.2米。</t>
  </si>
  <si>
    <t>双龙村新建改建村（组）公路里程≧0.55公里，规格宽3.5米×高（厚）0.2米，整村推进数量≧1个；项目（工程）验收合格率100%；道路补助标准35万元/公里；受益建档立卡贫困人口数≧60人；工程设计使用年限≧20年；受益贫困人口满意度≧98%。</t>
  </si>
  <si>
    <t>双龙村县乡村振兴局省驻村基础设施建设（水利）2021003</t>
  </si>
  <si>
    <t>山塘清淤、高低涵维修1口</t>
  </si>
  <si>
    <t>双龙村新建改建灌溉塘数量≧1处，除险加固（清淤）工程量≧156立方米，整村推进数量≧1个；项目（工程）验收合格率100%；除险加固（清淤）工程量补助标准**元/立方米；生产条件改善带动农业亩均产量增加≧200斤；受益建档立卡贫困人口数≧56人；水资源利用率比上年提高；工程设计使用年限≧20年；受益贫困人口满意度≧98%。</t>
  </si>
  <si>
    <t>望江湖村县乡村振兴局县驻村扶持种植业基地项目2021004</t>
  </si>
  <si>
    <t>望江湖早和垅，刘家垅</t>
  </si>
  <si>
    <t>建设特色产业基地1个，玉竹种植90亩。</t>
  </si>
  <si>
    <t>望江湖种植面积≧90亩，建设特色产业基地及园区数≧1个；种植作物成活率≧95%；玉竹作物种植亩均补助标准200元/亩；特色产业带动增加贫困人口收入（总收入）≧5万元；受益建档立卡贫困人口数≧50人；受益建档立卡贫困人口满意度≧98%。</t>
  </si>
  <si>
    <t>望江湖村县乡村振兴局县驻村基础设施（道路）2021005</t>
  </si>
  <si>
    <t>早和至周家</t>
  </si>
  <si>
    <t>新建改建公路里程1公里，硬化规模3.5米×0.2米。</t>
  </si>
  <si>
    <t>早和至周家新建改建村（组）公路里程≧1公里，规格宽3.5米×高（厚）0.2米，整村推进数量≧1个；项目（工程）验收合格率100%；道路补助标准35万元/公里；受益建档立卡贫困人口数≧30人；工程设计使用年限≧20年；受益贫困人口满意度≧98%。</t>
  </si>
  <si>
    <t>兴隆村县乡村振兴局市驻村扶持种植业基地项目2021006</t>
  </si>
  <si>
    <t>兴隆村</t>
  </si>
  <si>
    <t>种植沃柑80亩、香柚80亩。</t>
  </si>
  <si>
    <t>兴隆村种植面积≧80亩，建设特色产业基地及园区数≧1个；种植作物成活率≧95%；玉竹作物种植亩均补助标准200元/亩；特色产业带动增加贫困人口收入（总收入）≧5万元；受益建档立卡贫困人口数≧50人；受益建档立卡贫困人口满意度≧98%。</t>
  </si>
  <si>
    <t>兴隆村县乡村振兴局市驻村基础设施（水利）2021007</t>
  </si>
  <si>
    <t>兴隆村新建改建灌溉塘数量≧1处，除险加固（清淤）工程量≧156立方米，整村推进数量≧1个；项目（工程）验收合格率100%；除险加固（清淤）工程量补助标准**元/立方米；生产条件改善带动农业亩均产量增加≧200斤；受益建档立卡贫困人口数≧56人；水资源利用率比上年提高；工程设计使用年限≧20年；受益贫困人口满意度≧98%。</t>
  </si>
  <si>
    <t>兴隆村县乡村振兴局市驻村基础设施（水利）2021008</t>
  </si>
  <si>
    <t>和平村县乡村振兴局县驻村扶持种植业基地项目2021009</t>
  </si>
  <si>
    <t>石冲片竹山冲、新田片亭子凹、陈家塘</t>
  </si>
  <si>
    <t>建设特色产业基地1个，甘蔗种植面积50亩.</t>
  </si>
  <si>
    <t>和平种植面积≧50亩，建设特色产业基地及园区数≧1个；种植作物成活率≧95%；玉竹作物种植亩均补助标准200元/亩；特色产业带动增加贫困人口收入（总收入）≧5万元；受益建档立卡贫困人口数≧50人；受益建档立卡贫困人口满意度≧98%。</t>
  </si>
  <si>
    <t>和平村县乡村振兴局县驻村基础设施建设（道路）2021010</t>
  </si>
  <si>
    <t>石冲片各通组路</t>
  </si>
  <si>
    <t>新建改建公路里程0.65公里，硬化规模3.5米×0.2米。</t>
  </si>
  <si>
    <t>石冲片各组新建改建村（组）公路里程≧0.65公里，规格宽3.5米×高（厚）0.2米，整村推进数量≧1个；项目（工程）验收合格率100%；道路补助标准35万元/公里；受益建档立卡贫困人口数≧45人；工程设计使用年限≧20年；受益贫困人口满意度≧100%。</t>
  </si>
  <si>
    <t>三比田村县乡村振兴局县驻村基础设施（道路）2021011</t>
  </si>
  <si>
    <t>井冲组、老木冲组、马家组</t>
  </si>
  <si>
    <t>井冲组、老木冲组、马家组新建改建村（组）公路里程≧1公里，规格宽3.5米×高（厚）0.2米，整村推进数量≧1个；项目（工程）验收合格率100%；道路补助标准35万元/公里；受益建档立卡贫困人口数≧35人；工程设计使用年限≧20年；受益贫困人口满意度≧98%。</t>
  </si>
  <si>
    <t>三比田村县乡村振兴局县驻村扶持产业发展项目2021012</t>
  </si>
  <si>
    <t>三比田村全村</t>
  </si>
  <si>
    <t>农业服务开发机械投入</t>
  </si>
  <si>
    <t>三比田村建设特色产业基地及园区数≧1个；特色产业带动增加贫困人口收入（总收入）≧5万元；受益建档立卡贫困人口数≧50人；受益建档立卡贫困人口满意度≧98%。</t>
  </si>
  <si>
    <t>唯一村县乡村振兴局县驻村扶持产业发展项目2021013</t>
  </si>
  <si>
    <t>车田，桂花，新建，竹山，黄冲，大院组</t>
  </si>
  <si>
    <t>修建水渠维修1000米</t>
  </si>
  <si>
    <t>车田至大院新建改建灌溉渠道里程≧1公里，灌溉渠道建设工程量≧123立方米，整村推进数量≧1个；项目（工程）验收合格率100%；灌溉渠道建设工程补助标准**元/立方米；生产条件改善带动农业亩均产量增加≧200斤；受益建档立卡贫困人口数≧70人；工程设计使用年限≧20年；受益贫困人口满意度≧100%。</t>
  </si>
  <si>
    <t>唯一村县乡村振兴局县驻村扶持产业发展项目2021014</t>
  </si>
  <si>
    <t>唯一村</t>
  </si>
  <si>
    <t>双季稻种植100亩</t>
  </si>
  <si>
    <t>唯一村种植面积≧100亩，建设特色产业基地及园区数≧1个；种植作物成活率≧95%；玉竹作物种植亩均补助标准200元/亩；特色产业带动增加贫困人口收入（总收入）≧5万元；受益建档立卡贫困人口数≧50人；受益建档立卡贫困人口满意度≧98%。</t>
  </si>
  <si>
    <t>唯一村县乡村振兴局县驻村扶持产业发展项目2021015</t>
  </si>
  <si>
    <t>农产品加工机械投入</t>
  </si>
  <si>
    <t>唯一村建设特色产业基地及园区数≧1个；特色产业带动增加贫困人口收入（总收入）≧5万元；受益建档立卡贫困人口数≧50人；受益建档立卡贫困人口满意度≧98%。</t>
  </si>
  <si>
    <t>油斯村县乡村振兴局县驻村扶持光伏发电项目2021016</t>
  </si>
  <si>
    <t>盘古山</t>
  </si>
  <si>
    <t>光伏发电站1座</t>
  </si>
  <si>
    <t>油斯村建设特色产业基地及园区数≧1个；特色产业带动增加贫困人口收入（总收入）≧5万元；受益建档立卡贫困人口数≧50人；受益建档立卡贫困人口满意度≧98%。</t>
  </si>
  <si>
    <t>油斯村县乡村振兴局县驻村基础设施项目（水利）2021017</t>
  </si>
  <si>
    <t>冷水冲至祖山</t>
  </si>
  <si>
    <t>水渠维修1000米</t>
  </si>
  <si>
    <t>冷水冲至祖山新建改建灌溉渠道里程≧1公里，灌溉渠道建设工程量≧123立方米，整村推进数量≧1个；项目（工程）验收合格率100%；灌溉渠道建设工程补助标准**元/立方米；生产条件改善带动农业亩均产量增加≧200斤；受益建档立卡贫困人口数≧70人；工程设计使用年限≧20年；受益贫困人口满意度≧100%。</t>
  </si>
  <si>
    <t>塘田市镇长青村美丽庭院乡村建设</t>
  </si>
  <si>
    <t>长青村</t>
  </si>
  <si>
    <t>基础设施建设及绿色美丽庭院</t>
  </si>
  <si>
    <t>改善对长青村全村绿化建设。打造塘田市镇绿色美丽村庄。</t>
  </si>
  <si>
    <t>该项目村有702户2743人，全村群众（代表）参与该项目民主议事决策，该项目建成后显著改善和提高长青村全村绿化环境，打造绿化美丽乡村庭院。</t>
  </si>
  <si>
    <t>长清村县乡村振兴局水产养殖业发展</t>
  </si>
  <si>
    <t>长清村红星坝旁</t>
  </si>
  <si>
    <t>建设特色产业基地1个，建成镀锌帆布池8个</t>
  </si>
  <si>
    <t>带动村人员发展致富，增加全村村集体经济发展收入</t>
  </si>
  <si>
    <t>该村702户2743人，全村群众（代表）参与该项目民主议事决策，该项目建成后稳定壮大村集体经济</t>
  </si>
  <si>
    <t>双井村县乡村
振兴局中央驻
村扶持种植业
基地项目</t>
  </si>
  <si>
    <t>双井村</t>
  </si>
  <si>
    <t>县乡村
振兴局</t>
  </si>
  <si>
    <t>建设种植产业基地一个，丝瓜种植面积100亩，艾草种植面积100亩</t>
  </si>
  <si>
    <t>新增聘用农户用工收入、租金收入</t>
  </si>
  <si>
    <t>该村823户3406人，全村群众（代表）参与该项目民主议事决策，该项目建成后增加农户用工和租金收入</t>
  </si>
  <si>
    <t>建设雪蛤养殖基地一个，修建养殖大棚10个</t>
  </si>
  <si>
    <t>建成以后进行招商引资，大棚出租给商户自行经营，壮大村集体经济</t>
  </si>
  <si>
    <t>该村823户3406人，全村群众（代表）参与该项目民主议事决策，该项目建成后稳定壮大村集体经济</t>
  </si>
  <si>
    <t>美丽庭院改造</t>
  </si>
  <si>
    <t>将此项目作为美丽乡村示范点重点打造</t>
  </si>
  <si>
    <t>该村823户3406人，全村群众（代表）参与该项目民主议事决策，该项目建成以后作为美丽乡村建设示范点，改善宜居环境</t>
  </si>
  <si>
    <t>塘田市镇对河村美丽庭院乡村建设</t>
  </si>
  <si>
    <t>对河村</t>
  </si>
  <si>
    <t>院内道路改扩建、污水处理系统及红色旅游美丽庭院建设</t>
  </si>
  <si>
    <t>改善对河村道路及下水道和污水处理。打造塘田市镇红色旅游美丽村庄，成为名符其实的示范村</t>
  </si>
  <si>
    <t>该项目村有713户3268人，全村群众（代表）参与该项目民主议事决策，该项目建成后显著改善和提高对河村交通和污水处理情况，突显红色村庄特色.</t>
  </si>
  <si>
    <t>石莲村种植业基地项目</t>
  </si>
  <si>
    <t>石莲村牛角组、新屋组</t>
  </si>
  <si>
    <t>种植油茶100亩、豆角22亩</t>
  </si>
  <si>
    <t>种植油茶≥100亩、豆角≥22亩，项目（工程）验收合格率100%，受益建档立卡脱贫人口和监测人口数≥116人，受益贫困人口满意度≥99%</t>
  </si>
  <si>
    <t>该项目村总户数662户2910人，全村群众代表参与该项目民主议事决策，该项目建成后显著改善和提高生产条件，其中脱贫户25户116人显著受益。</t>
  </si>
  <si>
    <t>下花桥镇</t>
  </si>
  <si>
    <t>石莲村农田水利基建项目</t>
  </si>
  <si>
    <t>石莲村冲水组、周家组</t>
  </si>
  <si>
    <t>自来水厂水池200方、冲水组水池50方、清理石莲塘淤泥及修建宝矿</t>
  </si>
  <si>
    <t>修建水池≥2个、维修山塘≥1口，项目（工程）验收合格率100%，受益建档立卡脱贫人口和监测人口数≥472人，受益贫困人口满意度≥99%</t>
  </si>
  <si>
    <t>该项目村总户数662户2910人，全村群众代表参与该项目民主议事决策，该项目建成后显著改善和提高生产条件，其中脱贫户102户472人显著受益。</t>
  </si>
  <si>
    <t>正兴村种植业基地项目</t>
  </si>
  <si>
    <t>正兴村羊角组河里山</t>
  </si>
  <si>
    <t>种植村集体经济油茶林50亩</t>
  </si>
  <si>
    <t>种植油茶≥50亩，项目（工程）验收合格率100%，受益建档立卡脱贫人口和监测人口数≥243人，受益贫困人口满意度≥99%</t>
  </si>
  <si>
    <t>该项目村总户数478户2070人，全村群众代表参与该项目民主议事决策，该村集体经济项目建成后显著改善和提高生产条件，其中脱贫户57户235人显著受益。</t>
  </si>
  <si>
    <t>正兴村村办榨油厂建设项目</t>
  </si>
  <si>
    <t>正兴村村部</t>
  </si>
  <si>
    <t>村办榨油厂场地硬化</t>
  </si>
  <si>
    <t>村部后榨油厂场地硬化项目（工程）验收合格率100%，受益建档立卡脱贫人口和监测人口数≥242人，受益贫困人口满意度≥99%</t>
  </si>
  <si>
    <t>该项目村总户数478户2070人，全村群众代表参与该项目民主议事决策，该项目建成后显著改善和提高生产条件，其中脱贫户57户243人显著受益。</t>
  </si>
  <si>
    <t>岩门村县乡村振兴局省驻村扶持种植业基地项目001</t>
  </si>
  <si>
    <t>岩门村</t>
  </si>
  <si>
    <t>建设特色产业基地1个，油菜种植面积300亩.</t>
  </si>
  <si>
    <t>1、建设油菜产业基地1个；2、种植面积300亩；3、每年产业分红≥2万；4、受益贫困人口满意度100%</t>
  </si>
  <si>
    <t>每年产业分红增加村集体收入≥2万</t>
  </si>
  <si>
    <t>岩门村县乡村振兴局省驻村村容村貌提升项目002</t>
  </si>
  <si>
    <t>岩门村吉祥、向家院落</t>
  </si>
  <si>
    <t>岩门村吉祥、向家院落村容村貌提升基础设施</t>
  </si>
  <si>
    <t xml:space="preserve">1、人居环境整治个数2处 2、项目（工程）完成及时率≥100%                       3、项目（工程）验收合格率≥100%                        4、 受益贫困人口满意度率≥98%  </t>
  </si>
  <si>
    <t>吸纳建档立卡贫困人口数10人，人均增收1500元</t>
  </si>
  <si>
    <t>小溪市社区村县乡村振兴局省驻村扶持种植业基地项目003</t>
  </si>
  <si>
    <t>小溪市社区</t>
  </si>
  <si>
    <t>投资入股建设特色产业基地1个，油茶种植面积800亩.</t>
  </si>
  <si>
    <t>1、建设油茶产业基地1个；2、种植面积800亩；3、每年产业分红≥2万；4、受益贫困人口满意度100%</t>
  </si>
  <si>
    <t>小溪市社区村县乡村振兴局省驻村扶持小型农田水利设施建设项目004</t>
  </si>
  <si>
    <t>小溪市社区隆家组-解家组</t>
  </si>
  <si>
    <t>隆家组-解家组新建渠道，砼硬化规模1000米，0.5×0.5米。</t>
  </si>
  <si>
    <t xml:space="preserve">1、改建渠道1千米  2、项目（工程）完成及时率≥100%                       3、项目（工程）验收合格率≥100%                        4、 受益贫困人口满意度率≥98%  </t>
  </si>
  <si>
    <t>吸纳建档立卡贫困人口数6人，人均增收1500元</t>
  </si>
  <si>
    <t>小溪市社区村县乡村振兴局省驻村扶持种植业基地项目005</t>
  </si>
  <si>
    <t>小溪市社区山伏二组新塘</t>
  </si>
  <si>
    <t>山塘维修加固一口。</t>
  </si>
  <si>
    <t xml:space="preserve">1、水利工程维修养护数量1处  2、项目（工程）完成及时率≥100%                       3、项目（工程）验收合格率≥100%                        4、 受益贫困人口满意度率≥98%  </t>
  </si>
  <si>
    <t>吸纳建档立卡贫困人口数3人，人均增收1500元</t>
  </si>
  <si>
    <t>田心村县乡村振兴局省驻村扶持种植业基地项目006</t>
  </si>
  <si>
    <t>田心村</t>
  </si>
  <si>
    <t>建设特色产业基地1个，药材种植面积200亩.</t>
  </si>
  <si>
    <t>1、建设药材产业基地1个；2、种植面积800亩；3、每年产业分红≥2万；4、受益贫困人口满意度100%</t>
  </si>
  <si>
    <t>田心村县乡村振兴局省驻村扶持小型农田水利设施建设项目007</t>
  </si>
  <si>
    <t>田心村羊戈组</t>
  </si>
  <si>
    <t>改建水渠，砼硬化规模1000米，0.4×0.4米。</t>
  </si>
  <si>
    <t>县乡村振兴局县驻村扶持种植业基地项目</t>
  </si>
  <si>
    <t>天子村</t>
  </si>
  <si>
    <t>建设特色产业基地2个，种植沃柑面积30亩，沃柑种植面积50亩。</t>
  </si>
  <si>
    <t>1、产出数量指标种植沃柑面积30亩，沃柑种植面积50亩； 2、贫困群众满意度100%。</t>
  </si>
  <si>
    <t>该项目建成后显著改善和提高生产条件，其中受益户150户680人，脱贫、监测户25户110人显著受益。</t>
  </si>
  <si>
    <t>长乐乡</t>
  </si>
  <si>
    <t>县乡村振兴局县驻村农村道路建设项目</t>
  </si>
  <si>
    <t>新建改建公路里程0.6公里，硬化规模4.5米×0.2米。</t>
  </si>
  <si>
    <t>1、产出数量指标道理硬化0.6公里； 2、贫困群众满意度100%。</t>
  </si>
  <si>
    <t>江东村</t>
  </si>
  <si>
    <t>迷迭香种植面积50亩</t>
  </si>
  <si>
    <t>1、产出数量指标迷迭香种植面积50亩； 2、贫困群众满意度100%。</t>
  </si>
  <si>
    <t>该项目建成后显著改善和提高生产条件，其中受益户588户2330人，脱贫、监测户85户373人显著受益。</t>
  </si>
  <si>
    <t>粮油加工厂面积30亩。</t>
  </si>
  <si>
    <t>1、产出数量指标粮油加工厂面积30亩； 2、贫困群众满意度100%。</t>
  </si>
  <si>
    <t>县乡村振兴局县驻村农村机耕道建设项目</t>
  </si>
  <si>
    <t>新建机耕道里程3公里，规模4.5米宽</t>
  </si>
  <si>
    <t>1、产出数量指标机耕道3公里； 2、贫困群众满意度100%。</t>
  </si>
  <si>
    <t>长余村</t>
  </si>
  <si>
    <t>油茶改建1000亩</t>
  </si>
  <si>
    <t>1、产出数量指标油茶改建1000亩； 2、贫困群众满意度100%。</t>
  </si>
  <si>
    <t>该项目建成后显著改善和提高生产条件，其中受益户780户3268人，脱贫、监测户192户729人显著受益。</t>
  </si>
  <si>
    <t>新建油茶产业道路里程3公里，规模4.5米宽</t>
  </si>
  <si>
    <t>1、产出数量指标油茶产业路3公里； 2、贫困群众满意度100%。</t>
  </si>
  <si>
    <t>县乡村振兴局省驻村扶持养殖业基地项目</t>
  </si>
  <si>
    <t>大联村</t>
  </si>
  <si>
    <t>养牛场、养羊场及配套设施</t>
  </si>
  <si>
    <t>1、产出数量指标养牛200头； 2、贫困群众满意度100%。</t>
  </si>
  <si>
    <t>产业园路扩建和硬化</t>
  </si>
  <si>
    <t>1、产出数量指标产业园路扩建和硬化1km； 2、贫困群众满意度100%。</t>
  </si>
  <si>
    <t>该项目建成后显著改善和提高生产条件，其中受益户300户1200人，脱贫、监测户30户100人显著受益。</t>
  </si>
  <si>
    <t>县乡村振兴局省驻村农村水利设施建设项目</t>
  </si>
  <si>
    <t>光华组，黄家组，马湾组，木井组，大联1组，雄家组，光兴组水井修缮</t>
  </si>
  <si>
    <t>1、产出数量指标水井5口； 2、贫困群众满意度100%。</t>
  </si>
  <si>
    <t>该项目建成后显著改善和提高生产条件，其中受益户567户2207人，脱贫、监测户68户287人显著受益。</t>
  </si>
  <si>
    <t>新立村县乡村振兴局县派驻村帮扶产业项目</t>
  </si>
  <si>
    <t>新立村</t>
  </si>
  <si>
    <t>建设优质稻加工厂一处，特色榨油小作访一处，用于香油和茶子油加工。</t>
  </si>
  <si>
    <t>带动贫困户增收≥500元，增加村集体经济收入≥1万元，受益建档立卡贫困户及监测户人数≥200人，受益建档立卡脱贫人口和监测人口满意度≥98%</t>
  </si>
  <si>
    <t>吸收劳动力用工，带动贫困人口增收，增加村集体经济收入</t>
  </si>
  <si>
    <t>长阳铺</t>
  </si>
  <si>
    <t>新立村县乡村振兴局县派驻村帮扶乡村建设项目</t>
  </si>
  <si>
    <t>塘冲山塘维修加固，芙蓉冲水渠维修八百米。</t>
  </si>
  <si>
    <t>项目验收合格率≥100%，项目及时完工率≥100%，受益农户≥450人，其中建档立卡贫困人口受益≥200人，二百亩双季稻亩增产≥150斤，受益建档立卡脱贫人口和监测人口满意度≥98%。</t>
  </si>
  <si>
    <t>改善生产生活条件，增加土地种养殖收入</t>
  </si>
  <si>
    <t>杉木岭村县乡村振兴局市派驻村扶持种植业基地项目</t>
  </si>
  <si>
    <t>杉木岭村</t>
  </si>
  <si>
    <t>建设小型农田水利设施1个，建设山塘5口、水稻种植300亩</t>
  </si>
  <si>
    <t>建设特色产业基地≥1处，特色产业每亩产值增加≥200斤，受益贫困人口≥287，水稻种植面积≥300亩，带动贫困人口增收≥500元，受益建档立卡脱贫人口和监测人口满意度≥98%</t>
  </si>
  <si>
    <t>改善生产生活条件，带动农户土地种养收入</t>
  </si>
  <si>
    <t>石湾村县乡村振兴局县派驻村扶持种植业基地项目</t>
  </si>
  <si>
    <t>石湾村</t>
  </si>
  <si>
    <t>建设特色产业基地1个，大棚蔬菜种植面积10亩</t>
  </si>
  <si>
    <t>建设特色产业基地≥1处，大棚蔬菜种植≥10亩，受益贫困人口≥200人，带动贫困人口增收≥500元，受益建档立卡脱贫人口和监测人口满意度≥98%</t>
  </si>
  <si>
    <t>吸收劳动力用工，带动贫困人口增收</t>
  </si>
  <si>
    <t>石湾村县乡村振兴局县派驻村扶持乡村建设项目</t>
  </si>
  <si>
    <t>国大组山塘维修一口</t>
  </si>
  <si>
    <t>项目验收合格率≥100%，项目及时完工率≥100%，受益农户≥500人，其中建档立卡贫困人口受益≥100人，双季稻亩增产≥50斤，受益建档立卡脱贫人口和监测人口满意度≥98%。</t>
  </si>
  <si>
    <t>青山组至柏山组渠道维修650米</t>
  </si>
  <si>
    <t>项目验收合格率≥100%，项目及时完工率≥100%，受益农户≥600人，其中建档立卡贫困人口受益≥68人，双季稻亩增产≥50斤，受益建档立卡脱贫人口和监测人口满意度≥98%。</t>
  </si>
  <si>
    <t>长丰村县乡村振兴局县驻村扶持种植业基地项目4900000823567183</t>
  </si>
  <si>
    <t>长丰村羊古老组</t>
  </si>
  <si>
    <t>建设药材产业基地1个，种植面积800亩，水电路配套。</t>
  </si>
  <si>
    <t>长丰村县乡村振兴局县驻村农村渠道建设项目4900000823582343</t>
  </si>
  <si>
    <t>长丰村光塘冲组至陈家组</t>
  </si>
  <si>
    <t>改建渠道，砼硬化规模2000米，0.5×0.5米。</t>
  </si>
  <si>
    <t xml:space="preserve">1、改建渠道2千米  2、项目（工程）完成及时率≥100%                       3、项目（工程）验收合格率≥100%                        4、 受益贫困人口满意度率≥98%  </t>
  </si>
  <si>
    <t>新安村县乡村振兴局市驻村农村道路建设项目4900000823584038</t>
  </si>
  <si>
    <t>新安村</t>
  </si>
  <si>
    <t>新建改建公路里程0.6公里，硬化规模3.5米×0.2米。</t>
  </si>
  <si>
    <t xml:space="preserve">1、新建硬化道路0.6公里  2、项目（工程）完成及时率≥100%                       3、项目（工程）验收合格率≥100%                        4、 受益贫困人口满意度率≥98%  </t>
  </si>
  <si>
    <t>新安村县乡村振兴局市驻村扶持养殖业基地项目4900000823571180</t>
  </si>
  <si>
    <t>新建养鸡棚2座，鸡苗2000羽</t>
  </si>
  <si>
    <t>1、发展养殖家禽2000只；2、、每年产业分红≥2万；3、受益贫困人口满意度100%</t>
  </si>
  <si>
    <t>板桥村县乡村振兴局市驻村扶持种植业基地项目2022001</t>
  </si>
  <si>
    <t>板桥村牙木冲组、乙刘组</t>
  </si>
  <si>
    <t>五峰铺镇人民政府</t>
  </si>
  <si>
    <t>建设水果玉米特色产业基地1个，示范种植面积50亩，带动群众种植面积150亩。</t>
  </si>
  <si>
    <t>板桥村县乡村振兴局市驻村扶持农村道路建设项目2022002</t>
  </si>
  <si>
    <t>板桥村全村各片组</t>
  </si>
  <si>
    <t>改建硬化通组通户道路400米。</t>
  </si>
  <si>
    <t>白田村县乡村振兴局县驻村扶持养殖业基地建设项目2022003</t>
  </si>
  <si>
    <t>白田村</t>
  </si>
  <si>
    <t>养牛20头</t>
  </si>
  <si>
    <t>白田村县乡村振兴局县驻村扶持农村供水保障设施建设项目2022004</t>
  </si>
  <si>
    <t>全村各片组</t>
  </si>
  <si>
    <t>钟家组自来水设施征用并扩建成规模，满足全村7个小组饮水问题。</t>
  </si>
  <si>
    <t>众和村县乡村振兴局县驻村扶持种植业基地项目2022005</t>
  </si>
  <si>
    <t>众和村</t>
  </si>
  <si>
    <t>建设特色产业基地1个，蔬菜种植面积77亩</t>
  </si>
  <si>
    <t>众和村县乡村振兴局县驻村扶持种植业基地项目2022006</t>
  </si>
  <si>
    <t>建设大棚1500平方、水井1口、基根道200米、围栏2000米、管道喷淋设施等。</t>
  </si>
  <si>
    <t>新田村县乡村振兴局省驻村扶持农村基础设施项目2022007</t>
  </si>
  <si>
    <t>新田村</t>
  </si>
  <si>
    <t>各院落围栏、围墙2公里</t>
  </si>
  <si>
    <t>新田村县乡村振兴局省驻村扶持农村道路建设项目2022008</t>
  </si>
  <si>
    <t>各院落入户道路1.5公里</t>
  </si>
  <si>
    <t>楠木村县乡村振兴局县驻村扶持种植业、养殖业基地项目2022009</t>
  </si>
  <si>
    <t>蒋家组、老屋组</t>
  </si>
  <si>
    <t>果园、养殖70亩</t>
  </si>
  <si>
    <t>楠木村县乡村振兴局县驻村扶持种植业、基地项目2022010</t>
  </si>
  <si>
    <t>老屋组</t>
  </si>
  <si>
    <t>大棚10个</t>
  </si>
  <si>
    <t>利群村县乡村振兴局县驻村扶持产业园（区）建设项目2022011</t>
  </si>
  <si>
    <t>墨鱼塘</t>
  </si>
  <si>
    <t>扶贫车间2000平方米</t>
  </si>
  <si>
    <t>利群村县乡村振兴局县驻村扶持小型农田水利设施建设建设项目2022012</t>
  </si>
  <si>
    <t>利群村</t>
  </si>
  <si>
    <t>水渠维修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</si>
</sst>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_ "/>
  </numFmts>
  <fonts count="30">
    <font>
      <sz val="11"/>
      <color theme="1"/>
      <name val="宋体"/>
      <charset val="134"/>
      <scheme val="minor"/>
    </font>
    <font>
      <sz val="12"/>
      <name val="宋体"/>
      <charset val="134"/>
    </font>
    <font>
      <sz val="12"/>
      <color indexed="8"/>
      <name val="微软雅黑"/>
      <charset val="134"/>
    </font>
    <font>
      <sz val="12"/>
      <name val="微软雅黑"/>
      <charset val="134"/>
    </font>
    <font>
      <b/>
      <sz val="12"/>
      <name val="微软雅黑"/>
      <charset val="134"/>
    </font>
    <font>
      <sz val="10"/>
      <color indexed="8"/>
      <name val="宋体"/>
      <charset val="134"/>
    </font>
    <font>
      <sz val="11"/>
      <color indexed="8"/>
      <name val="宋体"/>
      <charset val="134"/>
    </font>
    <font>
      <sz val="26"/>
      <color indexed="8"/>
      <name val="方正小标宋简体"/>
      <charset val="134"/>
    </font>
    <font>
      <sz val="12"/>
      <name val="微软雅黑"/>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微软雅黑"/>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2" fillId="9" borderId="0" applyNumberFormat="0" applyBorder="0" applyAlignment="0" applyProtection="0">
      <alignment vertical="center"/>
    </xf>
    <xf numFmtId="0" fontId="16" fillId="0" borderId="5" applyNumberFormat="0" applyFill="0" applyAlignment="0" applyProtection="0">
      <alignment vertical="center"/>
    </xf>
    <xf numFmtId="0" fontId="12"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9" fillId="0" borderId="0"/>
    <xf numFmtId="0" fontId="6" fillId="0" borderId="0">
      <alignment vertical="center"/>
    </xf>
  </cellStyleXfs>
  <cellXfs count="36">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18"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52"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xf>
    <xf numFmtId="0" fontId="3" fillId="0" borderId="1" xfId="13" applyFont="1" applyFill="1" applyBorder="1" applyAlignment="1">
      <alignment horizontal="center" vertical="center" wrapText="1"/>
    </xf>
    <xf numFmtId="178" fontId="8" fillId="0" borderId="1" xfId="0" applyNumberFormat="1" applyFont="1" applyFill="1" applyBorder="1" applyAlignment="1" applyProtection="1">
      <alignment horizontal="center" vertical="center" wrapText="1"/>
      <protection locked="0"/>
    </xf>
    <xf numFmtId="178" fontId="3" fillId="0" borderId="1" xfId="0" applyNumberFormat="1"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5" xfId="52"/>
    <cellStyle name="常规_Sheet1"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39033;&#30446;&#24211;&#24314;&#35774;\&#21439;&#21457;&#25913;&#23616;\&#37045;&#38451;&#21439;&#21457;&#25913;&#23616;2022&#24180;&#20013;&#22830;&#36130;&#25919;&#20197;&#24037;&#20195;&#36168;&#39033;&#3044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022&#24180;&#39033;&#30446;&#24211;&#24314;&#35774;\&#21439;&#27700;&#21033;&#23616;\2022&#24180;&#24041;&#22266;&#25299;&#23637;&#33073;&#36139;&#25915;&#22362;&#25104;&#26524;&#21644;&#20065;&#26449;&#25391;&#20852;&#39033;&#30446;&#24211;&#20837;&#24211;&#39033;&#30446;&#27719;&#24635;&#30003;&#25253;&#34920;&#65288;&#27700;&#21033;&#37096;&#38376;&#65289;11.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单位汇总表"/>
      <sheetName val="部门项目明细表"/>
      <sheetName val="县水利局农村饮水安全项目1"/>
      <sheetName val="项目名称规范"/>
      <sheetName val="产业扶贫（特色产业）G"/>
      <sheetName val="产业扶贫（乡村旅游）G"/>
      <sheetName val="产业扶贫（电商）G"/>
      <sheetName val="产业扶贫（资产收益）G"/>
      <sheetName val="产业扶贫（光伏）G ("/>
      <sheetName val="金融扶贫-农业保险保费补贴"/>
      <sheetName val="金融扶贫-小额信贷贴息"/>
      <sheetName val="基础设施（道路）"/>
      <sheetName val="基础设施（水利）"/>
      <sheetName val="基础设施（饮水安全）"/>
      <sheetName val="基础设施（农田建设补助）"/>
      <sheetName val="基础设施（以工代赈）"/>
      <sheetName val="易地扶贫搬迁"/>
      <sheetName val="危房改造"/>
      <sheetName val="营养餐"/>
      <sheetName val="薄弱环节"/>
      <sheetName val="高中"/>
      <sheetName val="教育（职业教育）"/>
      <sheetName val="教育（贫困生补助）G"/>
      <sheetName val="公共文化服务体系"/>
      <sheetName val="生态（生态补偿）"/>
      <sheetName val="生态（生态修复和监测）G"/>
      <sheetName val="生态（国土整治项目）"/>
      <sheetName val="生态（农村环境整治）"/>
      <sheetName val="健康（医疗服务体系）G"/>
      <sheetName val="医疗救助"/>
      <sheetName val="健康（疾病预防）G"/>
      <sheetName val="困难群众救助"/>
      <sheetName val="残疾人"/>
      <sheetName val="提升能力（稳定就业） (2)"/>
      <sheetName val="基础设施-兴边富民整村推进G"/>
    </sheetNames>
    <sheetDataSet>
      <sheetData sheetId="0" refreshError="1"/>
      <sheetData sheetId="1" refreshError="1">
        <row r="6">
          <cell r="J6">
            <v>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单位汇总表"/>
      <sheetName val="部门项目明细表"/>
      <sheetName val="县水利局农村饮水安全项目1"/>
      <sheetName val="小型水库除险加固项目2"/>
      <sheetName val="项目名称规范"/>
      <sheetName val="产业扶贫（特色产业）G"/>
      <sheetName val="产业扶贫（乡村旅游）G"/>
      <sheetName val="产业扶贫（电商）G"/>
      <sheetName val="产业扶贫（资产收益）G"/>
      <sheetName val="产业扶贫（光伏）G ("/>
      <sheetName val="金融扶贫-农业保险保费补贴"/>
      <sheetName val="金融扶贫-小额信贷贴息"/>
      <sheetName val="基础设施（道路）"/>
      <sheetName val="基础设施（水利）"/>
      <sheetName val="基础设施（饮水安全）"/>
      <sheetName val="基础设施（农田建设补助）"/>
      <sheetName val="基础设施（以工代赈）"/>
      <sheetName val="易地扶贫搬迁"/>
      <sheetName val="危房改造"/>
      <sheetName val="营养餐"/>
      <sheetName val="薄弱环节"/>
      <sheetName val="高中"/>
      <sheetName val="教育（职业教育）"/>
      <sheetName val="教育（贫困生补助）G"/>
      <sheetName val="公共文化服务体系"/>
      <sheetName val="生态（生态补偿）"/>
      <sheetName val="生态（生态修复和监测）G"/>
      <sheetName val="生态（国土整治项目）"/>
      <sheetName val="生态（农村环境整治）"/>
      <sheetName val="健康（医疗服务体系）G"/>
      <sheetName val="医疗救助"/>
      <sheetName val="健康（疾病预防）G"/>
      <sheetName val="困难群众救助"/>
      <sheetName val="残疾人"/>
      <sheetName val="提升能力（稳定就业） (2)"/>
      <sheetName val="基础设施-兴边富民整村推进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69"/>
  <sheetViews>
    <sheetView tabSelected="1" workbookViewId="0">
      <selection activeCell="H5" sqref="H5"/>
    </sheetView>
  </sheetViews>
  <sheetFormatPr defaultColWidth="9" defaultRowHeight="14.25"/>
  <cols>
    <col min="1" max="1" width="5.58333333333333" style="8" customWidth="1"/>
    <col min="2" max="2" width="19.85" style="9" customWidth="1"/>
    <col min="3" max="3" width="8.66666666666667" style="9" customWidth="1"/>
    <col min="4" max="5" width="11.7583333333333" style="8" customWidth="1"/>
    <col min="6" max="6" width="11.4666666666667" style="8" customWidth="1"/>
    <col min="7" max="7" width="15.8833333333333" style="8" customWidth="1"/>
    <col min="8" max="8" width="12.35" style="8" customWidth="1"/>
    <col min="9" max="9" width="26.9083333333333" style="10" customWidth="1"/>
    <col min="10" max="18" width="9.85" style="10" customWidth="1"/>
    <col min="19" max="19" width="12.325" style="10" customWidth="1"/>
    <col min="20" max="20" width="12.325" style="11" customWidth="1"/>
    <col min="21" max="21" width="23.6666666666667" style="12" customWidth="1"/>
    <col min="22" max="22" width="20" style="12" customWidth="1"/>
    <col min="23" max="23" width="9.85" style="9" customWidth="1"/>
    <col min="24" max="254" width="9" style="9"/>
    <col min="255" max="16384" width="9" style="1"/>
  </cols>
  <sheetData>
    <row r="1" s="1" customFormat="1" ht="55.5" customHeight="1" spans="1:254">
      <c r="A1" s="13" t="s">
        <v>0</v>
      </c>
      <c r="B1" s="14"/>
      <c r="C1" s="14"/>
      <c r="D1" s="14"/>
      <c r="E1" s="14"/>
      <c r="F1" s="14"/>
      <c r="G1" s="14"/>
      <c r="H1" s="14"/>
      <c r="I1" s="14"/>
      <c r="J1" s="14"/>
      <c r="K1" s="14"/>
      <c r="L1" s="14"/>
      <c r="M1" s="14"/>
      <c r="N1" s="14"/>
      <c r="O1" s="14"/>
      <c r="P1" s="14"/>
      <c r="Q1" s="14"/>
      <c r="R1" s="14"/>
      <c r="S1" s="14"/>
      <c r="T1" s="14"/>
      <c r="U1" s="14"/>
      <c r="V1" s="14"/>
      <c r="W1" s="14"/>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row>
    <row r="2" s="2" customFormat="1" ht="29" customHeight="1" spans="1:23">
      <c r="A2" s="15" t="s">
        <v>1</v>
      </c>
      <c r="B2" s="15" t="s">
        <v>2</v>
      </c>
      <c r="C2" s="16" t="s">
        <v>3</v>
      </c>
      <c r="D2" s="16" t="s">
        <v>4</v>
      </c>
      <c r="E2" s="15" t="s">
        <v>5</v>
      </c>
      <c r="F2" s="15" t="s">
        <v>6</v>
      </c>
      <c r="G2" s="15"/>
      <c r="H2" s="17" t="s">
        <v>7</v>
      </c>
      <c r="I2" s="15" t="s">
        <v>8</v>
      </c>
      <c r="J2" s="15" t="s">
        <v>9</v>
      </c>
      <c r="K2" s="15"/>
      <c r="L2" s="15"/>
      <c r="M2" s="15"/>
      <c r="N2" s="15"/>
      <c r="O2" s="15" t="s">
        <v>10</v>
      </c>
      <c r="P2" s="15"/>
      <c r="Q2" s="15"/>
      <c r="R2" s="15"/>
      <c r="S2" s="15"/>
      <c r="T2" s="15"/>
      <c r="U2" s="21" t="s">
        <v>11</v>
      </c>
      <c r="V2" s="21" t="s">
        <v>12</v>
      </c>
      <c r="W2" s="17" t="s">
        <v>13</v>
      </c>
    </row>
    <row r="3" s="2" customFormat="1" ht="29" customHeight="1" spans="1:23">
      <c r="A3" s="15"/>
      <c r="B3" s="15"/>
      <c r="C3" s="16"/>
      <c r="D3" s="16"/>
      <c r="E3" s="15"/>
      <c r="F3" s="15"/>
      <c r="G3" s="15"/>
      <c r="H3" s="17"/>
      <c r="I3" s="15"/>
      <c r="J3" s="15" t="s">
        <v>14</v>
      </c>
      <c r="K3" s="15" t="s">
        <v>15</v>
      </c>
      <c r="L3" s="15"/>
      <c r="M3" s="15"/>
      <c r="N3" s="15"/>
      <c r="O3" s="17" t="s">
        <v>16</v>
      </c>
      <c r="P3" s="21" t="s">
        <v>17</v>
      </c>
      <c r="Q3" s="21" t="s">
        <v>18</v>
      </c>
      <c r="R3" s="21" t="s">
        <v>15</v>
      </c>
      <c r="S3" s="21"/>
      <c r="T3" s="21"/>
      <c r="U3" s="21"/>
      <c r="V3" s="21"/>
      <c r="W3" s="17"/>
    </row>
    <row r="4" s="2" customFormat="1" ht="113" customHeight="1" spans="1:23">
      <c r="A4" s="15"/>
      <c r="B4" s="15"/>
      <c r="C4" s="16"/>
      <c r="D4" s="16"/>
      <c r="E4" s="15"/>
      <c r="F4" s="15" t="s">
        <v>19</v>
      </c>
      <c r="G4" s="15" t="s">
        <v>20</v>
      </c>
      <c r="H4" s="17"/>
      <c r="I4" s="15"/>
      <c r="J4" s="15"/>
      <c r="K4" s="16" t="s">
        <v>21</v>
      </c>
      <c r="L4" s="16" t="s">
        <v>22</v>
      </c>
      <c r="M4" s="16" t="s">
        <v>23</v>
      </c>
      <c r="N4" s="16" t="s">
        <v>24</v>
      </c>
      <c r="O4" s="17"/>
      <c r="P4" s="21"/>
      <c r="Q4" s="21"/>
      <c r="R4" s="21" t="s">
        <v>25</v>
      </c>
      <c r="S4" s="21" t="s">
        <v>26</v>
      </c>
      <c r="T4" s="21" t="s">
        <v>27</v>
      </c>
      <c r="U4" s="21"/>
      <c r="V4" s="21"/>
      <c r="W4" s="17"/>
    </row>
    <row r="5" s="3" customFormat="1" ht="116" customHeight="1" spans="1:23">
      <c r="A5" s="16">
        <v>1</v>
      </c>
      <c r="B5" s="16" t="s">
        <v>28</v>
      </c>
      <c r="C5" s="16" t="s">
        <v>29</v>
      </c>
      <c r="D5" s="16" t="s">
        <v>30</v>
      </c>
      <c r="E5" s="16" t="s">
        <v>31</v>
      </c>
      <c r="F5" s="18">
        <v>44562</v>
      </c>
      <c r="G5" s="18">
        <v>44925</v>
      </c>
      <c r="H5" s="16" t="s">
        <v>32</v>
      </c>
      <c r="I5" s="19" t="s">
        <v>33</v>
      </c>
      <c r="J5" s="21">
        <v>600</v>
      </c>
      <c r="K5" s="19"/>
      <c r="L5" s="21">
        <f>[1]部门项目明细表!J6</f>
        <v>600</v>
      </c>
      <c r="M5" s="19"/>
      <c r="N5" s="19"/>
      <c r="O5" s="19">
        <v>4</v>
      </c>
      <c r="P5" s="19">
        <v>7800</v>
      </c>
      <c r="Q5" s="19">
        <v>36000</v>
      </c>
      <c r="R5" s="19">
        <v>4</v>
      </c>
      <c r="S5" s="19">
        <v>600</v>
      </c>
      <c r="T5" s="19">
        <v>2300</v>
      </c>
      <c r="U5" s="19" t="s">
        <v>34</v>
      </c>
      <c r="V5" s="21" t="s">
        <v>35</v>
      </c>
      <c r="W5" s="16"/>
    </row>
    <row r="6" s="4" customFormat="1" ht="116" customHeight="1" spans="1:23">
      <c r="A6" s="16">
        <v>2</v>
      </c>
      <c r="B6" s="19" t="s">
        <v>36</v>
      </c>
      <c r="C6" s="19" t="s">
        <v>37</v>
      </c>
      <c r="D6" s="19" t="s">
        <v>30</v>
      </c>
      <c r="E6" s="16" t="s">
        <v>38</v>
      </c>
      <c r="F6" s="18">
        <v>44531</v>
      </c>
      <c r="G6" s="18">
        <v>44895</v>
      </c>
      <c r="H6" s="16" t="s">
        <v>39</v>
      </c>
      <c r="I6" s="16" t="s">
        <v>40</v>
      </c>
      <c r="J6" s="16">
        <v>371</v>
      </c>
      <c r="K6" s="16">
        <v>185</v>
      </c>
      <c r="L6" s="16"/>
      <c r="M6" s="19">
        <f t="shared" ref="M6:M21" si="0">J6-K6</f>
        <v>186</v>
      </c>
      <c r="N6" s="16"/>
      <c r="O6" s="16">
        <v>1</v>
      </c>
      <c r="P6" s="17">
        <v>498</v>
      </c>
      <c r="Q6" s="17">
        <v>2130</v>
      </c>
      <c r="R6" s="17">
        <v>0</v>
      </c>
      <c r="S6" s="22">
        <v>166</v>
      </c>
      <c r="T6" s="22">
        <v>710</v>
      </c>
      <c r="U6" s="23" t="s">
        <v>41</v>
      </c>
      <c r="V6" s="24" t="s">
        <v>42</v>
      </c>
      <c r="W6" s="25"/>
    </row>
    <row r="7" s="3" customFormat="1" ht="116" customHeight="1" spans="1:23">
      <c r="A7" s="16">
        <v>3</v>
      </c>
      <c r="B7" s="19" t="s">
        <v>43</v>
      </c>
      <c r="C7" s="19" t="s">
        <v>37</v>
      </c>
      <c r="D7" s="19" t="s">
        <v>30</v>
      </c>
      <c r="E7" s="19" t="s">
        <v>44</v>
      </c>
      <c r="F7" s="18">
        <v>44531</v>
      </c>
      <c r="G7" s="18">
        <v>44895</v>
      </c>
      <c r="H7" s="16" t="s">
        <v>39</v>
      </c>
      <c r="I7" s="16" t="s">
        <v>45</v>
      </c>
      <c r="J7" s="16">
        <v>265</v>
      </c>
      <c r="K7" s="16">
        <v>132</v>
      </c>
      <c r="L7" s="16"/>
      <c r="M7" s="19">
        <f t="shared" si="0"/>
        <v>133</v>
      </c>
      <c r="N7" s="16"/>
      <c r="O7" s="16">
        <v>1</v>
      </c>
      <c r="P7" s="17">
        <v>201</v>
      </c>
      <c r="Q7" s="17">
        <v>1038</v>
      </c>
      <c r="R7" s="17">
        <v>0</v>
      </c>
      <c r="S7" s="16">
        <v>67</v>
      </c>
      <c r="T7" s="19">
        <v>346</v>
      </c>
      <c r="U7" s="23" t="s">
        <v>46</v>
      </c>
      <c r="V7" s="24" t="s">
        <v>42</v>
      </c>
      <c r="W7" s="16"/>
    </row>
    <row r="8" s="3" customFormat="1" ht="116" customHeight="1" spans="1:23">
      <c r="A8" s="16">
        <v>4</v>
      </c>
      <c r="B8" s="19" t="s">
        <v>47</v>
      </c>
      <c r="C8" s="19" t="s">
        <v>37</v>
      </c>
      <c r="D8" s="19" t="s">
        <v>30</v>
      </c>
      <c r="E8" s="16" t="s">
        <v>48</v>
      </c>
      <c r="F8" s="18">
        <v>44531</v>
      </c>
      <c r="G8" s="18">
        <v>44895</v>
      </c>
      <c r="H8" s="16" t="s">
        <v>39</v>
      </c>
      <c r="I8" s="16" t="s">
        <v>49</v>
      </c>
      <c r="J8" s="16">
        <v>157</v>
      </c>
      <c r="K8" s="16">
        <v>157</v>
      </c>
      <c r="L8" s="16"/>
      <c r="M8" s="16"/>
      <c r="N8" s="16"/>
      <c r="O8" s="17">
        <v>1</v>
      </c>
      <c r="P8" s="17">
        <v>105</v>
      </c>
      <c r="Q8" s="17">
        <v>688</v>
      </c>
      <c r="R8" s="17">
        <v>0</v>
      </c>
      <c r="S8" s="16">
        <v>25</v>
      </c>
      <c r="T8" s="19">
        <v>122</v>
      </c>
      <c r="U8" s="23" t="s">
        <v>50</v>
      </c>
      <c r="V8" s="24" t="s">
        <v>42</v>
      </c>
      <c r="W8" s="17"/>
    </row>
    <row r="9" s="3" customFormat="1" ht="116" customHeight="1" spans="1:23">
      <c r="A9" s="16">
        <v>5</v>
      </c>
      <c r="B9" s="19" t="s">
        <v>51</v>
      </c>
      <c r="C9" s="19" t="s">
        <v>37</v>
      </c>
      <c r="D9" s="19" t="s">
        <v>52</v>
      </c>
      <c r="E9" s="16" t="s">
        <v>53</v>
      </c>
      <c r="F9" s="18">
        <v>44531</v>
      </c>
      <c r="G9" s="18">
        <v>44895</v>
      </c>
      <c r="H9" s="16" t="s">
        <v>39</v>
      </c>
      <c r="I9" s="16" t="s">
        <v>54</v>
      </c>
      <c r="J9" s="16">
        <v>50</v>
      </c>
      <c r="K9" s="16">
        <v>50</v>
      </c>
      <c r="L9" s="16"/>
      <c r="M9" s="16"/>
      <c r="N9" s="16"/>
      <c r="O9" s="17">
        <v>1</v>
      </c>
      <c r="P9" s="17">
        <v>87</v>
      </c>
      <c r="Q9" s="17">
        <v>322</v>
      </c>
      <c r="R9" s="17">
        <v>1</v>
      </c>
      <c r="S9" s="16">
        <v>21</v>
      </c>
      <c r="T9" s="19">
        <v>96</v>
      </c>
      <c r="U9" s="23" t="s">
        <v>55</v>
      </c>
      <c r="V9" s="24" t="s">
        <v>42</v>
      </c>
      <c r="W9" s="17"/>
    </row>
    <row r="10" s="3" customFormat="1" ht="116" customHeight="1" spans="1:23">
      <c r="A10" s="16">
        <v>6</v>
      </c>
      <c r="B10" s="19" t="s">
        <v>56</v>
      </c>
      <c r="C10" s="19" t="s">
        <v>37</v>
      </c>
      <c r="D10" s="19" t="s">
        <v>52</v>
      </c>
      <c r="E10" s="16" t="s">
        <v>57</v>
      </c>
      <c r="F10" s="18">
        <v>44531</v>
      </c>
      <c r="G10" s="18">
        <v>44895</v>
      </c>
      <c r="H10" s="16" t="s">
        <v>39</v>
      </c>
      <c r="I10" s="16" t="s">
        <v>58</v>
      </c>
      <c r="J10" s="16">
        <v>381</v>
      </c>
      <c r="K10" s="16">
        <v>220</v>
      </c>
      <c r="L10" s="16"/>
      <c r="M10" s="19">
        <f t="shared" si="0"/>
        <v>161</v>
      </c>
      <c r="N10" s="16"/>
      <c r="O10" s="17">
        <v>1</v>
      </c>
      <c r="P10" s="17">
        <v>187</v>
      </c>
      <c r="Q10" s="17">
        <v>566</v>
      </c>
      <c r="R10" s="17">
        <v>1</v>
      </c>
      <c r="S10" s="16">
        <v>33</v>
      </c>
      <c r="T10" s="19">
        <v>153</v>
      </c>
      <c r="U10" s="23" t="s">
        <v>59</v>
      </c>
      <c r="V10" s="24" t="s">
        <v>42</v>
      </c>
      <c r="W10" s="17"/>
    </row>
    <row r="11" s="3" customFormat="1" ht="116" customHeight="1" spans="1:23">
      <c r="A11" s="16">
        <v>7</v>
      </c>
      <c r="B11" s="19" t="s">
        <v>60</v>
      </c>
      <c r="C11" s="19" t="s">
        <v>37</v>
      </c>
      <c r="D11" s="19" t="s">
        <v>52</v>
      </c>
      <c r="E11" s="16" t="s">
        <v>61</v>
      </c>
      <c r="F11" s="18">
        <v>44531</v>
      </c>
      <c r="G11" s="18">
        <v>44895</v>
      </c>
      <c r="H11" s="16" t="s">
        <v>39</v>
      </c>
      <c r="I11" s="19" t="s">
        <v>62</v>
      </c>
      <c r="J11" s="16">
        <v>39</v>
      </c>
      <c r="K11" s="16">
        <v>39</v>
      </c>
      <c r="L11" s="16"/>
      <c r="M11" s="19">
        <f t="shared" si="0"/>
        <v>0</v>
      </c>
      <c r="N11" s="16"/>
      <c r="O11" s="17">
        <v>1</v>
      </c>
      <c r="P11" s="17">
        <v>321</v>
      </c>
      <c r="Q11" s="17">
        <v>1257</v>
      </c>
      <c r="R11" s="17">
        <v>1</v>
      </c>
      <c r="S11" s="22">
        <v>107</v>
      </c>
      <c r="T11" s="22">
        <v>419</v>
      </c>
      <c r="U11" s="23" t="s">
        <v>63</v>
      </c>
      <c r="V11" s="24" t="s">
        <v>42</v>
      </c>
      <c r="W11" s="17"/>
    </row>
    <row r="12" s="3" customFormat="1" ht="116" customHeight="1" spans="1:23">
      <c r="A12" s="16">
        <v>8</v>
      </c>
      <c r="B12" s="19" t="s">
        <v>64</v>
      </c>
      <c r="C12" s="19" t="s">
        <v>37</v>
      </c>
      <c r="D12" s="19" t="s">
        <v>30</v>
      </c>
      <c r="E12" s="16" t="s">
        <v>65</v>
      </c>
      <c r="F12" s="18">
        <v>44531</v>
      </c>
      <c r="G12" s="18">
        <v>44895</v>
      </c>
      <c r="H12" s="16" t="s">
        <v>39</v>
      </c>
      <c r="I12" s="16" t="s">
        <v>66</v>
      </c>
      <c r="J12" s="16">
        <v>294</v>
      </c>
      <c r="K12" s="16">
        <v>170</v>
      </c>
      <c r="L12" s="16"/>
      <c r="M12" s="19">
        <f t="shared" si="0"/>
        <v>124</v>
      </c>
      <c r="N12" s="16"/>
      <c r="O12" s="19">
        <v>1</v>
      </c>
      <c r="P12" s="17">
        <v>270</v>
      </c>
      <c r="Q12" s="17">
        <v>945</v>
      </c>
      <c r="R12" s="17">
        <v>1</v>
      </c>
      <c r="S12" s="22">
        <v>90</v>
      </c>
      <c r="T12" s="22">
        <v>315</v>
      </c>
      <c r="U12" s="23" t="s">
        <v>67</v>
      </c>
      <c r="V12" s="24" t="s">
        <v>42</v>
      </c>
      <c r="W12" s="17"/>
    </row>
    <row r="13" s="3" customFormat="1" ht="116" customHeight="1" spans="1:23">
      <c r="A13" s="16">
        <v>9</v>
      </c>
      <c r="B13" s="16" t="s">
        <v>68</v>
      </c>
      <c r="C13" s="16" t="s">
        <v>37</v>
      </c>
      <c r="D13" s="16" t="s">
        <v>52</v>
      </c>
      <c r="E13" s="16" t="s">
        <v>69</v>
      </c>
      <c r="F13" s="18">
        <v>44531</v>
      </c>
      <c r="G13" s="18">
        <v>44895</v>
      </c>
      <c r="H13" s="16" t="s">
        <v>39</v>
      </c>
      <c r="I13" s="19" t="s">
        <v>70</v>
      </c>
      <c r="J13" s="19">
        <v>1219</v>
      </c>
      <c r="K13" s="19">
        <v>610</v>
      </c>
      <c r="L13" s="19"/>
      <c r="M13" s="19">
        <f t="shared" si="0"/>
        <v>609</v>
      </c>
      <c r="N13" s="16"/>
      <c r="O13" s="17">
        <v>3</v>
      </c>
      <c r="P13" s="17">
        <v>261</v>
      </c>
      <c r="Q13" s="17">
        <v>825</v>
      </c>
      <c r="R13" s="17">
        <v>0</v>
      </c>
      <c r="S13" s="22">
        <v>87</v>
      </c>
      <c r="T13" s="22">
        <v>275</v>
      </c>
      <c r="U13" s="23" t="s">
        <v>71</v>
      </c>
      <c r="V13" s="24" t="s">
        <v>42</v>
      </c>
      <c r="W13" s="17"/>
    </row>
    <row r="14" s="3" customFormat="1" ht="116" customHeight="1" spans="1:23">
      <c r="A14" s="16">
        <v>10</v>
      </c>
      <c r="B14" s="16" t="s">
        <v>72</v>
      </c>
      <c r="C14" s="16" t="s">
        <v>37</v>
      </c>
      <c r="D14" s="16" t="s">
        <v>52</v>
      </c>
      <c r="E14" s="16" t="s">
        <v>73</v>
      </c>
      <c r="F14" s="18">
        <v>44531</v>
      </c>
      <c r="G14" s="18">
        <v>44895</v>
      </c>
      <c r="H14" s="16" t="s">
        <v>39</v>
      </c>
      <c r="I14" s="19" t="s">
        <v>74</v>
      </c>
      <c r="J14" s="16">
        <v>1468</v>
      </c>
      <c r="K14" s="16">
        <v>730</v>
      </c>
      <c r="L14" s="16"/>
      <c r="M14" s="19">
        <f t="shared" si="0"/>
        <v>738</v>
      </c>
      <c r="N14" s="16"/>
      <c r="O14" s="17">
        <v>4</v>
      </c>
      <c r="P14" s="17">
        <v>474</v>
      </c>
      <c r="Q14" s="17">
        <v>1890</v>
      </c>
      <c r="R14" s="17">
        <v>2</v>
      </c>
      <c r="S14" s="22">
        <v>158</v>
      </c>
      <c r="T14" s="22">
        <v>630</v>
      </c>
      <c r="U14" s="23" t="s">
        <v>75</v>
      </c>
      <c r="V14" s="24" t="s">
        <v>42</v>
      </c>
      <c r="W14" s="17"/>
    </row>
    <row r="15" s="3" customFormat="1" ht="116" customHeight="1" spans="1:23">
      <c r="A15" s="16">
        <v>11</v>
      </c>
      <c r="B15" s="16" t="s">
        <v>76</v>
      </c>
      <c r="C15" s="16" t="s">
        <v>37</v>
      </c>
      <c r="D15" s="16" t="s">
        <v>52</v>
      </c>
      <c r="E15" s="16" t="s">
        <v>77</v>
      </c>
      <c r="F15" s="18">
        <v>44531</v>
      </c>
      <c r="G15" s="18">
        <v>44895</v>
      </c>
      <c r="H15" s="16" t="s">
        <v>39</v>
      </c>
      <c r="I15" s="16" t="s">
        <v>78</v>
      </c>
      <c r="J15" s="16">
        <v>1839</v>
      </c>
      <c r="K15" s="16">
        <v>920</v>
      </c>
      <c r="L15" s="16"/>
      <c r="M15" s="19">
        <f t="shared" si="0"/>
        <v>919</v>
      </c>
      <c r="N15" s="16"/>
      <c r="O15" s="17">
        <v>3</v>
      </c>
      <c r="P15" s="17">
        <v>579</v>
      </c>
      <c r="Q15" s="17">
        <v>2403</v>
      </c>
      <c r="R15" s="17">
        <v>1</v>
      </c>
      <c r="S15" s="22">
        <v>193</v>
      </c>
      <c r="T15" s="22">
        <v>801</v>
      </c>
      <c r="U15" s="23" t="s">
        <v>79</v>
      </c>
      <c r="V15" s="24" t="s">
        <v>42</v>
      </c>
      <c r="W15" s="17"/>
    </row>
    <row r="16" s="3" customFormat="1" ht="116" customHeight="1" spans="1:23">
      <c r="A16" s="16">
        <v>12</v>
      </c>
      <c r="B16" s="16" t="s">
        <v>80</v>
      </c>
      <c r="C16" s="16" t="s">
        <v>37</v>
      </c>
      <c r="D16" s="16" t="s">
        <v>52</v>
      </c>
      <c r="E16" s="16" t="s">
        <v>81</v>
      </c>
      <c r="F16" s="18">
        <v>44531</v>
      </c>
      <c r="G16" s="18">
        <v>44895</v>
      </c>
      <c r="H16" s="16" t="s">
        <v>39</v>
      </c>
      <c r="I16" s="19" t="s">
        <v>82</v>
      </c>
      <c r="J16" s="16">
        <v>3500</v>
      </c>
      <c r="K16" s="16">
        <v>1350</v>
      </c>
      <c r="L16" s="16"/>
      <c r="M16" s="19">
        <f t="shared" si="0"/>
        <v>2150</v>
      </c>
      <c r="N16" s="16"/>
      <c r="O16" s="17">
        <v>5</v>
      </c>
      <c r="P16" s="17">
        <v>336</v>
      </c>
      <c r="Q16" s="17">
        <v>1326</v>
      </c>
      <c r="R16" s="17">
        <v>2</v>
      </c>
      <c r="S16" s="22">
        <v>112</v>
      </c>
      <c r="T16" s="22">
        <v>442</v>
      </c>
      <c r="U16" s="23" t="s">
        <v>83</v>
      </c>
      <c r="V16" s="24" t="s">
        <v>42</v>
      </c>
      <c r="W16" s="17"/>
    </row>
    <row r="17" s="3" customFormat="1" ht="116" customHeight="1" spans="1:23">
      <c r="A17" s="16">
        <v>13</v>
      </c>
      <c r="B17" s="19" t="s">
        <v>84</v>
      </c>
      <c r="C17" s="16" t="s">
        <v>37</v>
      </c>
      <c r="D17" s="16" t="s">
        <v>52</v>
      </c>
      <c r="E17" s="16" t="s">
        <v>85</v>
      </c>
      <c r="F17" s="18">
        <v>44531</v>
      </c>
      <c r="G17" s="18">
        <v>44895</v>
      </c>
      <c r="H17" s="16" t="s">
        <v>39</v>
      </c>
      <c r="I17" s="19" t="s">
        <v>86</v>
      </c>
      <c r="J17" s="16">
        <v>1243</v>
      </c>
      <c r="K17" s="16">
        <v>620</v>
      </c>
      <c r="L17" s="16"/>
      <c r="M17" s="19">
        <f t="shared" si="0"/>
        <v>623</v>
      </c>
      <c r="N17" s="16"/>
      <c r="O17" s="17">
        <v>4</v>
      </c>
      <c r="P17" s="17">
        <v>216</v>
      </c>
      <c r="Q17" s="17">
        <v>948</v>
      </c>
      <c r="R17" s="17">
        <v>1</v>
      </c>
      <c r="S17" s="22">
        <v>72</v>
      </c>
      <c r="T17" s="22">
        <v>316</v>
      </c>
      <c r="U17" s="23" t="s">
        <v>87</v>
      </c>
      <c r="V17" s="24" t="s">
        <v>42</v>
      </c>
      <c r="W17" s="17"/>
    </row>
    <row r="18" s="3" customFormat="1" ht="116" customHeight="1" spans="1:23">
      <c r="A18" s="16">
        <v>14</v>
      </c>
      <c r="B18" s="19" t="s">
        <v>88</v>
      </c>
      <c r="C18" s="16" t="s">
        <v>37</v>
      </c>
      <c r="D18" s="16" t="s">
        <v>52</v>
      </c>
      <c r="E18" s="16" t="s">
        <v>89</v>
      </c>
      <c r="F18" s="18">
        <v>44531</v>
      </c>
      <c r="G18" s="18">
        <v>44895</v>
      </c>
      <c r="H18" s="16" t="s">
        <v>39</v>
      </c>
      <c r="I18" s="19" t="s">
        <v>90</v>
      </c>
      <c r="J18" s="16">
        <v>1545</v>
      </c>
      <c r="K18" s="16">
        <v>770</v>
      </c>
      <c r="L18" s="16"/>
      <c r="M18" s="19">
        <f t="shared" si="0"/>
        <v>775</v>
      </c>
      <c r="N18" s="16"/>
      <c r="O18" s="17">
        <v>4</v>
      </c>
      <c r="P18" s="17">
        <v>297</v>
      </c>
      <c r="Q18" s="17">
        <v>1266</v>
      </c>
      <c r="R18" s="17">
        <v>2</v>
      </c>
      <c r="S18" s="22">
        <v>99</v>
      </c>
      <c r="T18" s="22">
        <v>422</v>
      </c>
      <c r="U18" s="23" t="s">
        <v>91</v>
      </c>
      <c r="V18" s="24" t="s">
        <v>42</v>
      </c>
      <c r="W18" s="17"/>
    </row>
    <row r="19" s="3" customFormat="1" ht="116" customHeight="1" spans="1:23">
      <c r="A19" s="16">
        <v>15</v>
      </c>
      <c r="B19" s="19" t="s">
        <v>92</v>
      </c>
      <c r="C19" s="16" t="s">
        <v>37</v>
      </c>
      <c r="D19" s="16" t="s">
        <v>52</v>
      </c>
      <c r="E19" s="16" t="s">
        <v>93</v>
      </c>
      <c r="F19" s="18">
        <v>44531</v>
      </c>
      <c r="G19" s="18">
        <v>44895</v>
      </c>
      <c r="H19" s="16" t="s">
        <v>39</v>
      </c>
      <c r="I19" s="19" t="s">
        <v>94</v>
      </c>
      <c r="J19" s="16">
        <v>850</v>
      </c>
      <c r="K19" s="16">
        <v>420</v>
      </c>
      <c r="L19" s="16"/>
      <c r="M19" s="19">
        <f t="shared" si="0"/>
        <v>430</v>
      </c>
      <c r="N19" s="16"/>
      <c r="O19" s="17">
        <v>4</v>
      </c>
      <c r="P19" s="17">
        <v>297</v>
      </c>
      <c r="Q19" s="17">
        <v>1302</v>
      </c>
      <c r="R19" s="17">
        <v>2</v>
      </c>
      <c r="S19" s="22">
        <v>99</v>
      </c>
      <c r="T19" s="22">
        <v>434</v>
      </c>
      <c r="U19" s="23" t="s">
        <v>95</v>
      </c>
      <c r="V19" s="24" t="s">
        <v>42</v>
      </c>
      <c r="W19" s="17"/>
    </row>
    <row r="20" s="3" customFormat="1" ht="116" customHeight="1" spans="1:23">
      <c r="A20" s="16">
        <v>16</v>
      </c>
      <c r="B20" s="19" t="s">
        <v>96</v>
      </c>
      <c r="C20" s="16" t="s">
        <v>37</v>
      </c>
      <c r="D20" s="16" t="s">
        <v>52</v>
      </c>
      <c r="E20" s="16" t="s">
        <v>97</v>
      </c>
      <c r="F20" s="18">
        <v>44531</v>
      </c>
      <c r="G20" s="18">
        <v>44895</v>
      </c>
      <c r="H20" s="16" t="s">
        <v>39</v>
      </c>
      <c r="I20" s="19" t="s">
        <v>98</v>
      </c>
      <c r="J20" s="16">
        <v>481</v>
      </c>
      <c r="K20" s="16">
        <v>240</v>
      </c>
      <c r="L20" s="16"/>
      <c r="M20" s="19">
        <f t="shared" si="0"/>
        <v>241</v>
      </c>
      <c r="N20" s="16"/>
      <c r="O20" s="17">
        <v>4</v>
      </c>
      <c r="P20" s="17">
        <v>348</v>
      </c>
      <c r="Q20" s="17">
        <v>1164</v>
      </c>
      <c r="R20" s="17">
        <v>2</v>
      </c>
      <c r="S20" s="22">
        <v>116</v>
      </c>
      <c r="T20" s="22">
        <v>388</v>
      </c>
      <c r="U20" s="23" t="s">
        <v>99</v>
      </c>
      <c r="V20" s="24" t="s">
        <v>42</v>
      </c>
      <c r="W20" s="17"/>
    </row>
    <row r="21" s="3" customFormat="1" ht="116" customHeight="1" spans="1:23">
      <c r="A21" s="16">
        <v>17</v>
      </c>
      <c r="B21" s="19" t="s">
        <v>100</v>
      </c>
      <c r="C21" s="16" t="s">
        <v>37</v>
      </c>
      <c r="D21" s="16" t="s">
        <v>52</v>
      </c>
      <c r="E21" s="16" t="s">
        <v>101</v>
      </c>
      <c r="F21" s="18">
        <v>44531</v>
      </c>
      <c r="G21" s="18">
        <v>44895</v>
      </c>
      <c r="H21" s="16" t="s">
        <v>39</v>
      </c>
      <c r="I21" s="19" t="s">
        <v>102</v>
      </c>
      <c r="J21" s="16">
        <v>651</v>
      </c>
      <c r="K21" s="16">
        <v>320</v>
      </c>
      <c r="L21" s="16"/>
      <c r="M21" s="19">
        <f t="shared" si="0"/>
        <v>331</v>
      </c>
      <c r="N21" s="16"/>
      <c r="O21" s="17">
        <v>3</v>
      </c>
      <c r="P21" s="17">
        <v>216</v>
      </c>
      <c r="Q21" s="17">
        <v>897</v>
      </c>
      <c r="R21" s="17">
        <v>2</v>
      </c>
      <c r="S21" s="22">
        <v>72</v>
      </c>
      <c r="T21" s="22">
        <v>299</v>
      </c>
      <c r="U21" s="23" t="s">
        <v>103</v>
      </c>
      <c r="V21" s="24" t="s">
        <v>42</v>
      </c>
      <c r="W21" s="17"/>
    </row>
    <row r="22" s="4" customFormat="1" ht="116" customHeight="1" spans="1:23">
      <c r="A22" s="16">
        <v>18</v>
      </c>
      <c r="B22" s="16" t="s">
        <v>104</v>
      </c>
      <c r="C22" s="16" t="s">
        <v>105</v>
      </c>
      <c r="D22" s="16" t="s">
        <v>30</v>
      </c>
      <c r="E22" s="16" t="s">
        <v>106</v>
      </c>
      <c r="F22" s="20">
        <v>44835</v>
      </c>
      <c r="G22" s="20">
        <v>45078</v>
      </c>
      <c r="H22" s="16" t="s">
        <v>107</v>
      </c>
      <c r="I22" s="16" t="s">
        <v>108</v>
      </c>
      <c r="J22" s="16">
        <v>8000</v>
      </c>
      <c r="K22" s="16">
        <v>8000</v>
      </c>
      <c r="L22" s="16"/>
      <c r="M22" s="16"/>
      <c r="N22" s="16"/>
      <c r="O22" s="16">
        <v>40</v>
      </c>
      <c r="P22" s="16">
        <v>10000</v>
      </c>
      <c r="Q22" s="16">
        <v>31200</v>
      </c>
      <c r="R22" s="16">
        <v>21</v>
      </c>
      <c r="S22" s="16">
        <v>2100</v>
      </c>
      <c r="T22" s="16">
        <v>6300</v>
      </c>
      <c r="U22" s="16" t="s">
        <v>109</v>
      </c>
      <c r="V22" s="16" t="s">
        <v>110</v>
      </c>
      <c r="W22" s="16"/>
    </row>
    <row r="23" s="3" customFormat="1" ht="116" customHeight="1" spans="1:23">
      <c r="A23" s="16">
        <v>19</v>
      </c>
      <c r="B23" s="16" t="s">
        <v>111</v>
      </c>
      <c r="C23" s="16" t="s">
        <v>112</v>
      </c>
      <c r="D23" s="16" t="s">
        <v>30</v>
      </c>
      <c r="E23" s="16" t="s">
        <v>106</v>
      </c>
      <c r="F23" s="20">
        <v>44562</v>
      </c>
      <c r="G23" s="20">
        <v>44896</v>
      </c>
      <c r="H23" s="16" t="s">
        <v>113</v>
      </c>
      <c r="I23" s="16" t="s">
        <v>114</v>
      </c>
      <c r="J23" s="16">
        <v>1642</v>
      </c>
      <c r="K23" s="16">
        <v>1642</v>
      </c>
      <c r="L23" s="16"/>
      <c r="M23" s="16"/>
      <c r="N23" s="16"/>
      <c r="O23" s="16">
        <v>398</v>
      </c>
      <c r="P23" s="16">
        <v>1609</v>
      </c>
      <c r="Q23" s="16">
        <v>1609</v>
      </c>
      <c r="R23" s="16">
        <v>160</v>
      </c>
      <c r="S23" s="16">
        <v>1609</v>
      </c>
      <c r="T23" s="16">
        <v>1609</v>
      </c>
      <c r="U23" s="16" t="s">
        <v>115</v>
      </c>
      <c r="V23" s="16" t="s">
        <v>116</v>
      </c>
      <c r="W23" s="16"/>
    </row>
    <row r="24" s="3" customFormat="1" ht="116" customHeight="1" spans="1:23">
      <c r="A24" s="16">
        <v>20</v>
      </c>
      <c r="B24" s="16" t="s">
        <v>117</v>
      </c>
      <c r="C24" s="16" t="s">
        <v>105</v>
      </c>
      <c r="D24" s="16" t="s">
        <v>30</v>
      </c>
      <c r="E24" s="16" t="s">
        <v>106</v>
      </c>
      <c r="F24" s="20">
        <v>44562</v>
      </c>
      <c r="G24" s="20">
        <v>44896</v>
      </c>
      <c r="H24" s="16" t="s">
        <v>113</v>
      </c>
      <c r="I24" s="16" t="s">
        <v>118</v>
      </c>
      <c r="J24" s="16">
        <v>2700</v>
      </c>
      <c r="K24" s="16">
        <v>2700</v>
      </c>
      <c r="L24" s="16"/>
      <c r="M24" s="16"/>
      <c r="N24" s="16"/>
      <c r="O24" s="16">
        <v>398</v>
      </c>
      <c r="P24" s="16">
        <v>8400</v>
      </c>
      <c r="Q24" s="16">
        <v>31000</v>
      </c>
      <c r="R24" s="16">
        <v>150</v>
      </c>
      <c r="S24" s="16">
        <v>4000</v>
      </c>
      <c r="T24" s="16">
        <v>12000</v>
      </c>
      <c r="U24" s="16" t="s">
        <v>119</v>
      </c>
      <c r="V24" s="16" t="s">
        <v>120</v>
      </c>
      <c r="W24" s="16"/>
    </row>
    <row r="25" s="3" customFormat="1" ht="116" customHeight="1" spans="1:23">
      <c r="A25" s="16">
        <v>21</v>
      </c>
      <c r="B25" s="16" t="s">
        <v>121</v>
      </c>
      <c r="C25" s="16" t="s">
        <v>37</v>
      </c>
      <c r="D25" s="16" t="s">
        <v>30</v>
      </c>
      <c r="E25" s="16" t="s">
        <v>106</v>
      </c>
      <c r="F25" s="20">
        <v>44562</v>
      </c>
      <c r="G25" s="20">
        <v>44896</v>
      </c>
      <c r="H25" s="16" t="s">
        <v>113</v>
      </c>
      <c r="I25" s="16" t="s">
        <v>122</v>
      </c>
      <c r="J25" s="16">
        <v>1200</v>
      </c>
      <c r="K25" s="16">
        <v>1200</v>
      </c>
      <c r="L25" s="16"/>
      <c r="M25" s="16"/>
      <c r="N25" s="16"/>
      <c r="O25" s="16">
        <v>70</v>
      </c>
      <c r="P25" s="16">
        <v>6500</v>
      </c>
      <c r="Q25" s="16">
        <v>19500</v>
      </c>
      <c r="R25" s="16">
        <v>30</v>
      </c>
      <c r="S25" s="16">
        <v>3000</v>
      </c>
      <c r="T25" s="16">
        <v>12000</v>
      </c>
      <c r="U25" s="16" t="s">
        <v>115</v>
      </c>
      <c r="V25" s="16" t="s">
        <v>123</v>
      </c>
      <c r="W25" s="16"/>
    </row>
    <row r="26" s="3" customFormat="1" ht="116" customHeight="1" spans="1:23">
      <c r="A26" s="16">
        <v>22</v>
      </c>
      <c r="B26" s="16" t="s">
        <v>124</v>
      </c>
      <c r="C26" s="16" t="s">
        <v>105</v>
      </c>
      <c r="D26" s="16" t="s">
        <v>30</v>
      </c>
      <c r="E26" s="16" t="s">
        <v>125</v>
      </c>
      <c r="F26" s="20">
        <v>44562</v>
      </c>
      <c r="G26" s="20">
        <v>44896</v>
      </c>
      <c r="H26" s="16" t="s">
        <v>113</v>
      </c>
      <c r="I26" s="16" t="s">
        <v>126</v>
      </c>
      <c r="J26" s="16">
        <v>780</v>
      </c>
      <c r="K26" s="16">
        <v>780</v>
      </c>
      <c r="L26" s="16"/>
      <c r="M26" s="16"/>
      <c r="N26" s="16"/>
      <c r="O26" s="16">
        <v>18</v>
      </c>
      <c r="P26" s="16">
        <v>7200</v>
      </c>
      <c r="Q26" s="16">
        <v>21600</v>
      </c>
      <c r="R26" s="16">
        <v>9</v>
      </c>
      <c r="S26" s="16">
        <v>1200</v>
      </c>
      <c r="T26" s="16">
        <v>3600</v>
      </c>
      <c r="U26" s="16" t="s">
        <v>127</v>
      </c>
      <c r="V26" s="16" t="s">
        <v>128</v>
      </c>
      <c r="W26" s="16"/>
    </row>
    <row r="27" s="4" customFormat="1" ht="176" customHeight="1" spans="1:23">
      <c r="A27" s="16">
        <v>23</v>
      </c>
      <c r="B27" s="16" t="s">
        <v>129</v>
      </c>
      <c r="C27" s="16" t="s">
        <v>130</v>
      </c>
      <c r="D27" s="16" t="s">
        <v>52</v>
      </c>
      <c r="E27" s="16" t="s">
        <v>131</v>
      </c>
      <c r="F27" s="18">
        <v>44562</v>
      </c>
      <c r="G27" s="18">
        <v>44925</v>
      </c>
      <c r="H27" s="16" t="s">
        <v>132</v>
      </c>
      <c r="I27" s="19" t="s">
        <v>133</v>
      </c>
      <c r="J27" s="19">
        <v>19</v>
      </c>
      <c r="K27" s="19">
        <v>19</v>
      </c>
      <c r="L27" s="19" t="e">
        <f>[2]部门项目明细表!L120</f>
        <v>#REF!</v>
      </c>
      <c r="M27" s="19"/>
      <c r="N27" s="19"/>
      <c r="O27" s="19">
        <v>99</v>
      </c>
      <c r="P27" s="19">
        <v>78000</v>
      </c>
      <c r="Q27" s="19">
        <v>280000</v>
      </c>
      <c r="R27" s="19">
        <v>99</v>
      </c>
      <c r="S27" s="19">
        <v>6300</v>
      </c>
      <c r="T27" s="19">
        <v>26000</v>
      </c>
      <c r="U27" s="19" t="s">
        <v>134</v>
      </c>
      <c r="V27" s="21" t="s">
        <v>135</v>
      </c>
      <c r="W27" s="25"/>
    </row>
    <row r="28" s="4" customFormat="1" ht="176" customHeight="1" spans="1:23">
      <c r="A28" s="16">
        <v>24</v>
      </c>
      <c r="B28" s="16" t="s">
        <v>136</v>
      </c>
      <c r="C28" s="16" t="s">
        <v>105</v>
      </c>
      <c r="D28" s="16" t="s">
        <v>52</v>
      </c>
      <c r="E28" s="16" t="s">
        <v>137</v>
      </c>
      <c r="F28" s="18">
        <v>44824</v>
      </c>
      <c r="G28" s="18">
        <v>45015</v>
      </c>
      <c r="H28" s="16" t="s">
        <v>132</v>
      </c>
      <c r="I28" s="19" t="s">
        <v>138</v>
      </c>
      <c r="J28" s="19">
        <v>10090</v>
      </c>
      <c r="K28" s="19">
        <v>10090</v>
      </c>
      <c r="L28" s="21"/>
      <c r="M28" s="19"/>
      <c r="N28" s="19"/>
      <c r="O28" s="19">
        <v>36</v>
      </c>
      <c r="P28" s="19">
        <v>21785</v>
      </c>
      <c r="Q28" s="19">
        <v>87882</v>
      </c>
      <c r="R28" s="19"/>
      <c r="S28" s="19">
        <v>1090</v>
      </c>
      <c r="T28" s="19">
        <v>4394</v>
      </c>
      <c r="U28" s="21" t="s">
        <v>139</v>
      </c>
      <c r="V28" s="21" t="s">
        <v>140</v>
      </c>
      <c r="W28" s="25"/>
    </row>
    <row r="29" s="4" customFormat="1" ht="176" customHeight="1" spans="1:23">
      <c r="A29" s="16">
        <v>25</v>
      </c>
      <c r="B29" s="16" t="s">
        <v>141</v>
      </c>
      <c r="C29" s="16" t="s">
        <v>105</v>
      </c>
      <c r="D29" s="16" t="s">
        <v>52</v>
      </c>
      <c r="E29" s="16" t="s">
        <v>142</v>
      </c>
      <c r="F29" s="18">
        <v>44744</v>
      </c>
      <c r="G29" s="18">
        <v>45286</v>
      </c>
      <c r="H29" s="16" t="s">
        <v>132</v>
      </c>
      <c r="I29" s="16" t="s">
        <v>143</v>
      </c>
      <c r="J29" s="16">
        <v>1600</v>
      </c>
      <c r="K29" s="16"/>
      <c r="L29" s="16">
        <v>1600</v>
      </c>
      <c r="M29" s="16"/>
      <c r="N29" s="16"/>
      <c r="O29" s="16">
        <v>12</v>
      </c>
      <c r="P29" s="16">
        <v>3106</v>
      </c>
      <c r="Q29" s="16">
        <v>12706</v>
      </c>
      <c r="R29" s="16">
        <v>4</v>
      </c>
      <c r="S29" s="16">
        <v>160</v>
      </c>
      <c r="T29" s="16">
        <v>650</v>
      </c>
      <c r="U29" s="16" t="s">
        <v>144</v>
      </c>
      <c r="V29" s="16" t="s">
        <v>140</v>
      </c>
      <c r="W29" s="25"/>
    </row>
    <row r="30" s="3" customFormat="1" ht="176" customHeight="1" spans="1:23">
      <c r="A30" s="16">
        <v>26</v>
      </c>
      <c r="B30" s="16" t="s">
        <v>145</v>
      </c>
      <c r="C30" s="16" t="s">
        <v>105</v>
      </c>
      <c r="D30" s="16" t="s">
        <v>52</v>
      </c>
      <c r="E30" s="16" t="s">
        <v>146</v>
      </c>
      <c r="F30" s="18">
        <v>44562</v>
      </c>
      <c r="G30" s="18">
        <v>44925</v>
      </c>
      <c r="H30" s="16" t="s">
        <v>132</v>
      </c>
      <c r="I30" s="16" t="s">
        <v>147</v>
      </c>
      <c r="J30" s="16">
        <v>1000</v>
      </c>
      <c r="K30" s="16">
        <v>400</v>
      </c>
      <c r="L30" s="16"/>
      <c r="M30" s="16"/>
      <c r="N30" s="16">
        <v>600</v>
      </c>
      <c r="O30" s="16">
        <v>40</v>
      </c>
      <c r="P30" s="16">
        <v>2560</v>
      </c>
      <c r="Q30" s="16">
        <v>10230</v>
      </c>
      <c r="R30" s="16">
        <v>18</v>
      </c>
      <c r="S30" s="16">
        <v>190</v>
      </c>
      <c r="T30" s="16">
        <v>750</v>
      </c>
      <c r="U30" s="16" t="s">
        <v>148</v>
      </c>
      <c r="V30" s="16" t="s">
        <v>140</v>
      </c>
      <c r="W30" s="16"/>
    </row>
    <row r="31" s="3" customFormat="1" ht="176" customHeight="1" spans="1:23">
      <c r="A31" s="16">
        <v>27</v>
      </c>
      <c r="B31" s="16" t="s">
        <v>149</v>
      </c>
      <c r="C31" s="16" t="s">
        <v>105</v>
      </c>
      <c r="D31" s="16" t="s">
        <v>52</v>
      </c>
      <c r="E31" s="16" t="s">
        <v>150</v>
      </c>
      <c r="F31" s="18">
        <v>44806</v>
      </c>
      <c r="G31" s="18">
        <v>45290</v>
      </c>
      <c r="H31" s="16" t="s">
        <v>132</v>
      </c>
      <c r="I31" s="16" t="s">
        <v>151</v>
      </c>
      <c r="J31" s="16">
        <v>8000</v>
      </c>
      <c r="K31" s="16"/>
      <c r="L31" s="16">
        <v>4000</v>
      </c>
      <c r="M31" s="16"/>
      <c r="N31" s="16">
        <v>4000</v>
      </c>
      <c r="O31" s="16">
        <v>35</v>
      </c>
      <c r="P31" s="16">
        <v>4680</v>
      </c>
      <c r="Q31" s="16">
        <v>18650</v>
      </c>
      <c r="R31" s="16">
        <v>12</v>
      </c>
      <c r="S31" s="16">
        <v>350</v>
      </c>
      <c r="T31" s="16">
        <v>1406</v>
      </c>
      <c r="U31" s="16" t="s">
        <v>152</v>
      </c>
      <c r="V31" s="16" t="s">
        <v>140</v>
      </c>
      <c r="W31" s="16"/>
    </row>
    <row r="32" s="3" customFormat="1" ht="176" customHeight="1" spans="1:23">
      <c r="A32" s="16">
        <v>28</v>
      </c>
      <c r="B32" s="16" t="s">
        <v>153</v>
      </c>
      <c r="C32" s="16" t="s">
        <v>105</v>
      </c>
      <c r="D32" s="16" t="s">
        <v>30</v>
      </c>
      <c r="E32" s="19" t="s">
        <v>154</v>
      </c>
      <c r="F32" s="18">
        <v>44531</v>
      </c>
      <c r="G32" s="18">
        <v>44711</v>
      </c>
      <c r="H32" s="16" t="s">
        <v>132</v>
      </c>
      <c r="I32" s="19" t="s">
        <v>155</v>
      </c>
      <c r="J32" s="19">
        <v>1985.63</v>
      </c>
      <c r="K32" s="19">
        <v>1985.63</v>
      </c>
      <c r="L32" s="16"/>
      <c r="M32" s="16"/>
      <c r="N32" s="16"/>
      <c r="O32" s="16">
        <v>3</v>
      </c>
      <c r="P32" s="16">
        <v>15000</v>
      </c>
      <c r="Q32" s="16">
        <v>60000</v>
      </c>
      <c r="R32" s="16"/>
      <c r="S32" s="16">
        <f>P32*0.05</f>
        <v>750</v>
      </c>
      <c r="T32" s="16">
        <f t="shared" ref="T32:T34" si="1">Q32*0.05</f>
        <v>3000</v>
      </c>
      <c r="U32" s="16" t="s">
        <v>156</v>
      </c>
      <c r="V32" s="16" t="s">
        <v>140</v>
      </c>
      <c r="W32" s="16"/>
    </row>
    <row r="33" s="3" customFormat="1" ht="176" customHeight="1" spans="1:23">
      <c r="A33" s="16">
        <v>29</v>
      </c>
      <c r="B33" s="16" t="s">
        <v>157</v>
      </c>
      <c r="C33" s="16" t="s">
        <v>105</v>
      </c>
      <c r="D33" s="16" t="s">
        <v>30</v>
      </c>
      <c r="E33" s="19" t="s">
        <v>158</v>
      </c>
      <c r="F33" s="18">
        <v>44865</v>
      </c>
      <c r="G33" s="18">
        <v>45245</v>
      </c>
      <c r="H33" s="16" t="s">
        <v>132</v>
      </c>
      <c r="I33" s="19" t="s">
        <v>159</v>
      </c>
      <c r="J33" s="19">
        <v>2265</v>
      </c>
      <c r="K33" s="19">
        <v>2265</v>
      </c>
      <c r="L33" s="16"/>
      <c r="M33" s="16"/>
      <c r="N33" s="16"/>
      <c r="O33" s="16">
        <v>6</v>
      </c>
      <c r="P33" s="16">
        <f>Q33/4</f>
        <v>2800</v>
      </c>
      <c r="Q33" s="16">
        <v>11200</v>
      </c>
      <c r="R33" s="16"/>
      <c r="S33" s="16">
        <f>P33*0.05</f>
        <v>140</v>
      </c>
      <c r="T33" s="16">
        <f t="shared" si="1"/>
        <v>560</v>
      </c>
      <c r="U33" s="16" t="s">
        <v>156</v>
      </c>
      <c r="V33" s="16" t="s">
        <v>140</v>
      </c>
      <c r="W33" s="16"/>
    </row>
    <row r="34" s="3" customFormat="1" ht="176" customHeight="1" spans="1:23">
      <c r="A34" s="16">
        <v>30</v>
      </c>
      <c r="B34" s="16" t="s">
        <v>160</v>
      </c>
      <c r="C34" s="16" t="s">
        <v>105</v>
      </c>
      <c r="D34" s="16" t="s">
        <v>30</v>
      </c>
      <c r="E34" s="19" t="s">
        <v>161</v>
      </c>
      <c r="F34" s="18">
        <v>44805</v>
      </c>
      <c r="G34" s="18">
        <v>45046</v>
      </c>
      <c r="H34" s="16" t="s">
        <v>132</v>
      </c>
      <c r="I34" s="19" t="s">
        <v>162</v>
      </c>
      <c r="J34" s="19">
        <v>1402</v>
      </c>
      <c r="K34" s="19">
        <v>1402</v>
      </c>
      <c r="L34" s="16"/>
      <c r="M34" s="16"/>
      <c r="N34" s="16"/>
      <c r="O34" s="16">
        <v>2</v>
      </c>
      <c r="P34" s="16">
        <v>586</v>
      </c>
      <c r="Q34" s="16">
        <v>3500</v>
      </c>
      <c r="R34" s="16"/>
      <c r="S34" s="16">
        <v>29</v>
      </c>
      <c r="T34" s="16">
        <f t="shared" si="1"/>
        <v>175</v>
      </c>
      <c r="U34" s="16" t="s">
        <v>156</v>
      </c>
      <c r="V34" s="16" t="s">
        <v>140</v>
      </c>
      <c r="W34" s="16"/>
    </row>
    <row r="35" s="3" customFormat="1" ht="176" customHeight="1" spans="1:23">
      <c r="A35" s="16">
        <v>31</v>
      </c>
      <c r="B35" s="16" t="s">
        <v>163</v>
      </c>
      <c r="C35" s="16" t="s">
        <v>105</v>
      </c>
      <c r="D35" s="16" t="s">
        <v>52</v>
      </c>
      <c r="E35" s="19"/>
      <c r="F35" s="18">
        <v>44562</v>
      </c>
      <c r="G35" s="18">
        <v>44925</v>
      </c>
      <c r="H35" s="16" t="s">
        <v>132</v>
      </c>
      <c r="I35" s="19" t="s">
        <v>164</v>
      </c>
      <c r="J35" s="19">
        <v>266</v>
      </c>
      <c r="K35" s="19">
        <v>266</v>
      </c>
      <c r="L35" s="19"/>
      <c r="M35" s="19"/>
      <c r="N35" s="19"/>
      <c r="O35" s="19">
        <v>11</v>
      </c>
      <c r="P35" s="19">
        <v>390</v>
      </c>
      <c r="Q35" s="19">
        <v>1520</v>
      </c>
      <c r="R35" s="19"/>
      <c r="S35" s="19">
        <v>30</v>
      </c>
      <c r="T35" s="19">
        <v>118</v>
      </c>
      <c r="U35" s="16" t="s">
        <v>165</v>
      </c>
      <c r="V35" s="16" t="s">
        <v>140</v>
      </c>
      <c r="W35" s="26"/>
    </row>
    <row r="36" s="4" customFormat="1" ht="116" customHeight="1" spans="1:23">
      <c r="A36" s="16">
        <v>32</v>
      </c>
      <c r="B36" s="16" t="s">
        <v>130</v>
      </c>
      <c r="C36" s="16" t="s">
        <v>130</v>
      </c>
      <c r="D36" s="16" t="s">
        <v>30</v>
      </c>
      <c r="E36" s="16" t="s">
        <v>166</v>
      </c>
      <c r="F36" s="18">
        <v>44562</v>
      </c>
      <c r="G36" s="18">
        <v>44925</v>
      </c>
      <c r="H36" s="16" t="s">
        <v>167</v>
      </c>
      <c r="I36" s="19" t="s">
        <v>168</v>
      </c>
      <c r="J36" s="19">
        <v>237</v>
      </c>
      <c r="K36" s="19">
        <v>237</v>
      </c>
      <c r="L36" s="19"/>
      <c r="M36" s="19"/>
      <c r="N36" s="19"/>
      <c r="O36" s="19"/>
      <c r="P36" s="19">
        <v>101</v>
      </c>
      <c r="Q36" s="19">
        <v>354</v>
      </c>
      <c r="R36" s="19"/>
      <c r="S36" s="19"/>
      <c r="T36" s="19"/>
      <c r="U36" s="21" t="s">
        <v>169</v>
      </c>
      <c r="V36" s="21" t="s">
        <v>170</v>
      </c>
      <c r="W36" s="25"/>
    </row>
    <row r="37" s="4" customFormat="1" ht="139" customHeight="1" spans="1:23">
      <c r="A37" s="16">
        <v>33</v>
      </c>
      <c r="B37" s="16" t="s">
        <v>171</v>
      </c>
      <c r="C37" s="16" t="s">
        <v>37</v>
      </c>
      <c r="D37" s="16" t="s">
        <v>30</v>
      </c>
      <c r="E37" s="16" t="s">
        <v>172</v>
      </c>
      <c r="F37" s="18">
        <v>44562</v>
      </c>
      <c r="G37" s="18">
        <v>44925</v>
      </c>
      <c r="H37" s="16" t="s">
        <v>173</v>
      </c>
      <c r="I37" s="16" t="s">
        <v>174</v>
      </c>
      <c r="J37" s="16">
        <v>20</v>
      </c>
      <c r="K37" s="16">
        <v>20</v>
      </c>
      <c r="L37" s="16"/>
      <c r="M37" s="16"/>
      <c r="N37" s="16"/>
      <c r="O37" s="16">
        <v>1</v>
      </c>
      <c r="P37" s="16">
        <v>142</v>
      </c>
      <c r="Q37" s="16">
        <v>628</v>
      </c>
      <c r="R37" s="16">
        <v>0</v>
      </c>
      <c r="S37" s="16">
        <v>13</v>
      </c>
      <c r="T37" s="16">
        <v>43</v>
      </c>
      <c r="U37" s="16" t="s">
        <v>175</v>
      </c>
      <c r="V37" s="16" t="s">
        <v>176</v>
      </c>
      <c r="W37" s="16"/>
    </row>
    <row r="38" s="4" customFormat="1" ht="139" customHeight="1" spans="1:23">
      <c r="A38" s="16">
        <v>34</v>
      </c>
      <c r="B38" s="16" t="s">
        <v>177</v>
      </c>
      <c r="C38" s="16" t="s">
        <v>105</v>
      </c>
      <c r="D38" s="16" t="s">
        <v>178</v>
      </c>
      <c r="E38" s="16" t="s">
        <v>172</v>
      </c>
      <c r="F38" s="18">
        <v>44562</v>
      </c>
      <c r="G38" s="18">
        <v>44925</v>
      </c>
      <c r="H38" s="16" t="s">
        <v>173</v>
      </c>
      <c r="I38" s="16" t="s">
        <v>179</v>
      </c>
      <c r="J38" s="16">
        <v>20</v>
      </c>
      <c r="K38" s="16">
        <v>20</v>
      </c>
      <c r="L38" s="16"/>
      <c r="M38" s="16"/>
      <c r="N38" s="16"/>
      <c r="O38" s="16">
        <v>1</v>
      </c>
      <c r="P38" s="16">
        <v>20</v>
      </c>
      <c r="Q38" s="16">
        <v>80</v>
      </c>
      <c r="R38" s="16">
        <v>0</v>
      </c>
      <c r="S38" s="16">
        <v>11</v>
      </c>
      <c r="T38" s="16">
        <v>38</v>
      </c>
      <c r="U38" s="16" t="s">
        <v>180</v>
      </c>
      <c r="V38" s="16" t="s">
        <v>181</v>
      </c>
      <c r="W38" s="16"/>
    </row>
    <row r="39" s="4" customFormat="1" ht="139" customHeight="1" spans="1:23">
      <c r="A39" s="16">
        <v>35</v>
      </c>
      <c r="B39" s="16" t="s">
        <v>182</v>
      </c>
      <c r="C39" s="16" t="s">
        <v>37</v>
      </c>
      <c r="D39" s="16" t="s">
        <v>30</v>
      </c>
      <c r="E39" s="16" t="s">
        <v>183</v>
      </c>
      <c r="F39" s="18">
        <v>44562</v>
      </c>
      <c r="G39" s="18">
        <v>44925</v>
      </c>
      <c r="H39" s="16" t="s">
        <v>173</v>
      </c>
      <c r="I39" s="16" t="s">
        <v>184</v>
      </c>
      <c r="J39" s="16">
        <v>20</v>
      </c>
      <c r="K39" s="16">
        <v>20</v>
      </c>
      <c r="L39" s="16"/>
      <c r="M39" s="16"/>
      <c r="N39" s="16"/>
      <c r="O39" s="16">
        <v>1</v>
      </c>
      <c r="P39" s="16">
        <v>696</v>
      </c>
      <c r="Q39" s="16">
        <v>2651</v>
      </c>
      <c r="R39" s="16">
        <v>0</v>
      </c>
      <c r="S39" s="16">
        <v>79</v>
      </c>
      <c r="T39" s="16">
        <v>345</v>
      </c>
      <c r="U39" s="16" t="s">
        <v>185</v>
      </c>
      <c r="V39" s="16" t="s">
        <v>186</v>
      </c>
      <c r="W39" s="16"/>
    </row>
    <row r="40" s="4" customFormat="1" ht="139" customHeight="1" spans="1:23">
      <c r="A40" s="16">
        <v>36</v>
      </c>
      <c r="B40" s="16" t="s">
        <v>187</v>
      </c>
      <c r="C40" s="16" t="s">
        <v>105</v>
      </c>
      <c r="D40" s="16" t="s">
        <v>178</v>
      </c>
      <c r="E40" s="16" t="s">
        <v>183</v>
      </c>
      <c r="F40" s="18">
        <v>44562</v>
      </c>
      <c r="G40" s="18">
        <v>44925</v>
      </c>
      <c r="H40" s="16" t="s">
        <v>173</v>
      </c>
      <c r="I40" s="16" t="s">
        <v>188</v>
      </c>
      <c r="J40" s="16">
        <v>12</v>
      </c>
      <c r="K40" s="16">
        <v>12</v>
      </c>
      <c r="L40" s="16"/>
      <c r="M40" s="16"/>
      <c r="N40" s="16"/>
      <c r="O40" s="16">
        <v>1</v>
      </c>
      <c r="P40" s="16">
        <v>40</v>
      </c>
      <c r="Q40" s="16">
        <v>160</v>
      </c>
      <c r="R40" s="16">
        <v>0</v>
      </c>
      <c r="S40" s="16">
        <v>27</v>
      </c>
      <c r="T40" s="16">
        <v>122</v>
      </c>
      <c r="U40" s="16" t="s">
        <v>189</v>
      </c>
      <c r="V40" s="16" t="s">
        <v>190</v>
      </c>
      <c r="W40" s="16"/>
    </row>
    <row r="41" s="4" customFormat="1" ht="139" customHeight="1" spans="1:23">
      <c r="A41" s="16">
        <v>37</v>
      </c>
      <c r="B41" s="16" t="s">
        <v>187</v>
      </c>
      <c r="C41" s="16" t="s">
        <v>105</v>
      </c>
      <c r="D41" s="16" t="s">
        <v>178</v>
      </c>
      <c r="E41" s="16" t="s">
        <v>183</v>
      </c>
      <c r="F41" s="18">
        <v>44562</v>
      </c>
      <c r="G41" s="18">
        <v>44925</v>
      </c>
      <c r="H41" s="16" t="s">
        <v>173</v>
      </c>
      <c r="I41" s="16" t="s">
        <v>191</v>
      </c>
      <c r="J41" s="16">
        <v>8</v>
      </c>
      <c r="K41" s="16">
        <v>8</v>
      </c>
      <c r="L41" s="16"/>
      <c r="M41" s="16"/>
      <c r="N41" s="16"/>
      <c r="O41" s="16">
        <v>1</v>
      </c>
      <c r="P41" s="16">
        <v>100</v>
      </c>
      <c r="Q41" s="16">
        <v>550</v>
      </c>
      <c r="R41" s="16">
        <v>0</v>
      </c>
      <c r="S41" s="16">
        <v>40</v>
      </c>
      <c r="T41" s="16">
        <v>235</v>
      </c>
      <c r="U41" s="16" t="s">
        <v>192</v>
      </c>
      <c r="V41" s="16" t="s">
        <v>193</v>
      </c>
      <c r="W41" s="16"/>
    </row>
    <row r="42" s="4" customFormat="1" ht="139" customHeight="1" spans="1:23">
      <c r="A42" s="16">
        <v>38</v>
      </c>
      <c r="B42" s="16" t="s">
        <v>194</v>
      </c>
      <c r="C42" s="16" t="s">
        <v>37</v>
      </c>
      <c r="D42" s="16" t="s">
        <v>52</v>
      </c>
      <c r="E42" s="16" t="s">
        <v>195</v>
      </c>
      <c r="F42" s="18">
        <v>44562</v>
      </c>
      <c r="G42" s="18">
        <v>44925</v>
      </c>
      <c r="H42" s="16" t="s">
        <v>173</v>
      </c>
      <c r="I42" s="16" t="s">
        <v>196</v>
      </c>
      <c r="J42" s="16">
        <v>20</v>
      </c>
      <c r="K42" s="16">
        <v>20</v>
      </c>
      <c r="L42" s="16"/>
      <c r="M42" s="16"/>
      <c r="N42" s="16"/>
      <c r="O42" s="16">
        <v>1</v>
      </c>
      <c r="P42" s="16">
        <v>689</v>
      </c>
      <c r="Q42" s="16">
        <v>2838</v>
      </c>
      <c r="R42" s="16">
        <v>0</v>
      </c>
      <c r="S42" s="16">
        <v>103</v>
      </c>
      <c r="T42" s="16">
        <v>519</v>
      </c>
      <c r="U42" s="16" t="s">
        <v>197</v>
      </c>
      <c r="V42" s="16" t="s">
        <v>198</v>
      </c>
      <c r="W42" s="16"/>
    </row>
    <row r="43" s="4" customFormat="1" ht="139" customHeight="1" spans="1:23">
      <c r="A43" s="16">
        <v>39</v>
      </c>
      <c r="B43" s="16" t="s">
        <v>199</v>
      </c>
      <c r="C43" s="16" t="s">
        <v>105</v>
      </c>
      <c r="D43" s="16" t="s">
        <v>178</v>
      </c>
      <c r="E43" s="16" t="s">
        <v>195</v>
      </c>
      <c r="F43" s="18">
        <v>44562</v>
      </c>
      <c r="G43" s="18">
        <v>44925</v>
      </c>
      <c r="H43" s="16" t="s">
        <v>173</v>
      </c>
      <c r="I43" s="16" t="s">
        <v>188</v>
      </c>
      <c r="J43" s="16">
        <v>12</v>
      </c>
      <c r="K43" s="16">
        <v>12</v>
      </c>
      <c r="L43" s="16"/>
      <c r="M43" s="16"/>
      <c r="N43" s="16"/>
      <c r="O43" s="16">
        <v>1</v>
      </c>
      <c r="P43" s="16">
        <v>50</v>
      </c>
      <c r="Q43" s="16">
        <v>200</v>
      </c>
      <c r="R43" s="16">
        <v>0</v>
      </c>
      <c r="S43" s="16">
        <v>32</v>
      </c>
      <c r="T43" s="16">
        <v>144</v>
      </c>
      <c r="U43" s="16" t="s">
        <v>200</v>
      </c>
      <c r="V43" s="16" t="s">
        <v>201</v>
      </c>
      <c r="W43" s="16"/>
    </row>
    <row r="44" s="4" customFormat="1" ht="139" customHeight="1" spans="1:23">
      <c r="A44" s="16">
        <v>40</v>
      </c>
      <c r="B44" s="16" t="s">
        <v>199</v>
      </c>
      <c r="C44" s="16" t="s">
        <v>105</v>
      </c>
      <c r="D44" s="16" t="s">
        <v>178</v>
      </c>
      <c r="E44" s="16" t="s">
        <v>195</v>
      </c>
      <c r="F44" s="18">
        <v>44562</v>
      </c>
      <c r="G44" s="18">
        <v>44925</v>
      </c>
      <c r="H44" s="16" t="s">
        <v>173</v>
      </c>
      <c r="I44" s="16" t="s">
        <v>191</v>
      </c>
      <c r="J44" s="16">
        <v>8</v>
      </c>
      <c r="K44" s="16">
        <v>8</v>
      </c>
      <c r="L44" s="16"/>
      <c r="M44" s="16"/>
      <c r="N44" s="16"/>
      <c r="O44" s="16">
        <v>1</v>
      </c>
      <c r="P44" s="16">
        <v>120</v>
      </c>
      <c r="Q44" s="16">
        <v>660</v>
      </c>
      <c r="R44" s="16">
        <v>0</v>
      </c>
      <c r="S44" s="16">
        <v>52</v>
      </c>
      <c r="T44" s="16">
        <v>294</v>
      </c>
      <c r="U44" s="16" t="s">
        <v>202</v>
      </c>
      <c r="V44" s="16" t="s">
        <v>203</v>
      </c>
      <c r="W44" s="16"/>
    </row>
    <row r="45" s="4" customFormat="1" ht="139" customHeight="1" spans="1:23">
      <c r="A45" s="16">
        <v>41</v>
      </c>
      <c r="B45" s="16" t="s">
        <v>204</v>
      </c>
      <c r="C45" s="16" t="s">
        <v>105</v>
      </c>
      <c r="D45" s="16" t="s">
        <v>30</v>
      </c>
      <c r="E45" s="16" t="s">
        <v>205</v>
      </c>
      <c r="F45" s="18">
        <v>44562</v>
      </c>
      <c r="G45" s="18">
        <v>44925</v>
      </c>
      <c r="H45" s="16" t="s">
        <v>173</v>
      </c>
      <c r="I45" s="16" t="s">
        <v>206</v>
      </c>
      <c r="J45" s="16">
        <v>20</v>
      </c>
      <c r="K45" s="16">
        <v>20</v>
      </c>
      <c r="L45" s="16"/>
      <c r="M45" s="16"/>
      <c r="N45" s="16"/>
      <c r="O45" s="16">
        <v>1</v>
      </c>
      <c r="P45" s="16">
        <v>320</v>
      </c>
      <c r="Q45" s="16">
        <v>1230</v>
      </c>
      <c r="R45" s="16">
        <v>1</v>
      </c>
      <c r="S45" s="16">
        <v>45</v>
      </c>
      <c r="T45" s="16">
        <v>214</v>
      </c>
      <c r="U45" s="16" t="s">
        <v>207</v>
      </c>
      <c r="V45" s="16" t="s">
        <v>208</v>
      </c>
      <c r="W45" s="16"/>
    </row>
    <row r="46" s="4" customFormat="1" ht="139" customHeight="1" spans="1:23">
      <c r="A46" s="16">
        <v>42</v>
      </c>
      <c r="B46" s="16" t="s">
        <v>209</v>
      </c>
      <c r="C46" s="16" t="s">
        <v>105</v>
      </c>
      <c r="D46" s="16" t="s">
        <v>30</v>
      </c>
      <c r="E46" s="16" t="s">
        <v>205</v>
      </c>
      <c r="F46" s="18">
        <v>44562</v>
      </c>
      <c r="G46" s="18">
        <v>44925</v>
      </c>
      <c r="H46" s="16" t="s">
        <v>173</v>
      </c>
      <c r="I46" s="16" t="s">
        <v>210</v>
      </c>
      <c r="J46" s="16">
        <v>20</v>
      </c>
      <c r="K46" s="16">
        <v>20</v>
      </c>
      <c r="L46" s="16"/>
      <c r="M46" s="16"/>
      <c r="N46" s="16"/>
      <c r="O46" s="16">
        <v>1</v>
      </c>
      <c r="P46" s="16">
        <v>6</v>
      </c>
      <c r="Q46" s="16">
        <v>28</v>
      </c>
      <c r="R46" s="16">
        <v>1</v>
      </c>
      <c r="S46" s="16">
        <v>2</v>
      </c>
      <c r="T46" s="16">
        <v>9</v>
      </c>
      <c r="U46" s="16" t="s">
        <v>211</v>
      </c>
      <c r="V46" s="16" t="s">
        <v>212</v>
      </c>
      <c r="W46" s="16"/>
    </row>
    <row r="47" s="4" customFormat="1" ht="139" customHeight="1" spans="1:23">
      <c r="A47" s="16">
        <v>43</v>
      </c>
      <c r="B47" s="16" t="s">
        <v>213</v>
      </c>
      <c r="C47" s="16" t="s">
        <v>105</v>
      </c>
      <c r="D47" s="16" t="s">
        <v>30</v>
      </c>
      <c r="E47" s="16" t="s">
        <v>214</v>
      </c>
      <c r="F47" s="18">
        <v>44593</v>
      </c>
      <c r="G47" s="18">
        <v>44682</v>
      </c>
      <c r="H47" s="16" t="s">
        <v>113</v>
      </c>
      <c r="I47" s="16" t="s">
        <v>215</v>
      </c>
      <c r="J47" s="16">
        <v>20</v>
      </c>
      <c r="K47" s="16">
        <v>20</v>
      </c>
      <c r="L47" s="16"/>
      <c r="M47" s="16"/>
      <c r="N47" s="16"/>
      <c r="O47" s="16">
        <v>1</v>
      </c>
      <c r="P47" s="16">
        <v>460</v>
      </c>
      <c r="Q47" s="16">
        <v>1976</v>
      </c>
      <c r="R47" s="16">
        <v>1</v>
      </c>
      <c r="S47" s="16">
        <v>85</v>
      </c>
      <c r="T47" s="19">
        <v>389</v>
      </c>
      <c r="U47" s="21" t="s">
        <v>216</v>
      </c>
      <c r="V47" s="21" t="s">
        <v>217</v>
      </c>
      <c r="W47" s="25"/>
    </row>
    <row r="48" s="3" customFormat="1" ht="139" customHeight="1" spans="1:23">
      <c r="A48" s="16">
        <v>44</v>
      </c>
      <c r="B48" s="16" t="s">
        <v>218</v>
      </c>
      <c r="C48" s="19" t="s">
        <v>37</v>
      </c>
      <c r="D48" s="19" t="s">
        <v>30</v>
      </c>
      <c r="E48" s="19" t="s">
        <v>214</v>
      </c>
      <c r="F48" s="18">
        <v>44621</v>
      </c>
      <c r="G48" s="18">
        <v>44773</v>
      </c>
      <c r="H48" s="19" t="s">
        <v>219</v>
      </c>
      <c r="I48" s="16" t="s">
        <v>220</v>
      </c>
      <c r="J48" s="16">
        <v>20</v>
      </c>
      <c r="K48" s="16">
        <v>20</v>
      </c>
      <c r="L48" s="16"/>
      <c r="M48" s="16"/>
      <c r="N48" s="16"/>
      <c r="O48" s="16">
        <v>1</v>
      </c>
      <c r="P48" s="16">
        <v>32</v>
      </c>
      <c r="Q48" s="16">
        <v>168</v>
      </c>
      <c r="R48" s="16">
        <v>1</v>
      </c>
      <c r="S48" s="16">
        <v>8</v>
      </c>
      <c r="T48" s="19">
        <v>40</v>
      </c>
      <c r="U48" s="21" t="s">
        <v>221</v>
      </c>
      <c r="V48" s="21" t="s">
        <v>222</v>
      </c>
      <c r="W48" s="16"/>
    </row>
    <row r="49" s="3" customFormat="1" ht="139" customHeight="1" spans="1:23">
      <c r="A49" s="16">
        <v>45</v>
      </c>
      <c r="B49" s="19" t="s">
        <v>223</v>
      </c>
      <c r="C49" s="19" t="s">
        <v>105</v>
      </c>
      <c r="D49" s="19" t="s">
        <v>30</v>
      </c>
      <c r="E49" s="19" t="s">
        <v>224</v>
      </c>
      <c r="F49" s="18">
        <v>44562</v>
      </c>
      <c r="G49" s="18">
        <v>44925</v>
      </c>
      <c r="H49" s="19" t="s">
        <v>113</v>
      </c>
      <c r="I49" s="16" t="s">
        <v>225</v>
      </c>
      <c r="J49" s="16">
        <v>20</v>
      </c>
      <c r="K49" s="16">
        <v>20</v>
      </c>
      <c r="L49" s="16"/>
      <c r="M49" s="16"/>
      <c r="N49" s="16"/>
      <c r="O49" s="16">
        <v>1</v>
      </c>
      <c r="P49" s="16">
        <v>200</v>
      </c>
      <c r="Q49" s="16">
        <v>890</v>
      </c>
      <c r="R49" s="16">
        <v>1</v>
      </c>
      <c r="S49" s="16">
        <v>55</v>
      </c>
      <c r="T49" s="19">
        <v>217</v>
      </c>
      <c r="U49" s="21" t="s">
        <v>226</v>
      </c>
      <c r="V49" s="21" t="s">
        <v>227</v>
      </c>
      <c r="W49" s="16"/>
    </row>
    <row r="50" s="3" customFormat="1" ht="139" customHeight="1" spans="1:23">
      <c r="A50" s="16">
        <v>46</v>
      </c>
      <c r="B50" s="19" t="s">
        <v>228</v>
      </c>
      <c r="C50" s="19" t="s">
        <v>37</v>
      </c>
      <c r="D50" s="19" t="s">
        <v>52</v>
      </c>
      <c r="E50" s="19" t="s">
        <v>229</v>
      </c>
      <c r="F50" s="18">
        <v>44562</v>
      </c>
      <c r="G50" s="18">
        <v>44925</v>
      </c>
      <c r="H50" s="19" t="s">
        <v>229</v>
      </c>
      <c r="I50" s="16" t="s">
        <v>230</v>
      </c>
      <c r="J50" s="16">
        <v>20</v>
      </c>
      <c r="K50" s="16">
        <v>20</v>
      </c>
      <c r="L50" s="16"/>
      <c r="M50" s="16"/>
      <c r="N50" s="16"/>
      <c r="O50" s="16">
        <v>1</v>
      </c>
      <c r="P50" s="16">
        <v>90</v>
      </c>
      <c r="Q50" s="16">
        <v>460</v>
      </c>
      <c r="R50" s="16">
        <v>1</v>
      </c>
      <c r="S50" s="16">
        <v>12</v>
      </c>
      <c r="T50" s="19">
        <v>46</v>
      </c>
      <c r="U50" s="21" t="s">
        <v>231</v>
      </c>
      <c r="V50" s="21" t="s">
        <v>232</v>
      </c>
      <c r="W50" s="16"/>
    </row>
    <row r="51" s="3" customFormat="1" ht="139" customHeight="1" spans="1:23">
      <c r="A51" s="16">
        <v>47</v>
      </c>
      <c r="B51" s="16" t="s">
        <v>233</v>
      </c>
      <c r="C51" s="16" t="s">
        <v>105</v>
      </c>
      <c r="D51" s="16" t="s">
        <v>30</v>
      </c>
      <c r="E51" s="16" t="s">
        <v>234</v>
      </c>
      <c r="F51" s="18">
        <v>44562</v>
      </c>
      <c r="G51" s="18">
        <v>44925</v>
      </c>
      <c r="H51" s="16" t="s">
        <v>173</v>
      </c>
      <c r="I51" s="19" t="s">
        <v>235</v>
      </c>
      <c r="J51" s="19">
        <v>41</v>
      </c>
      <c r="K51" s="19">
        <v>41</v>
      </c>
      <c r="L51" s="19"/>
      <c r="M51" s="19"/>
      <c r="N51" s="19"/>
      <c r="O51" s="19">
        <v>2</v>
      </c>
      <c r="P51" s="19">
        <v>611</v>
      </c>
      <c r="Q51" s="19">
        <v>2309</v>
      </c>
      <c r="R51" s="19">
        <v>2</v>
      </c>
      <c r="S51" s="19">
        <v>132</v>
      </c>
      <c r="T51" s="19">
        <v>270</v>
      </c>
      <c r="U51" s="27" t="s">
        <v>236</v>
      </c>
      <c r="V51" s="27" t="s">
        <v>237</v>
      </c>
      <c r="W51" s="25" t="s">
        <v>238</v>
      </c>
    </row>
    <row r="52" s="3" customFormat="1" ht="139" customHeight="1" spans="1:23">
      <c r="A52" s="16">
        <v>48</v>
      </c>
      <c r="B52" s="16" t="s">
        <v>239</v>
      </c>
      <c r="C52" s="16" t="s">
        <v>37</v>
      </c>
      <c r="D52" s="16" t="s">
        <v>30</v>
      </c>
      <c r="E52" s="16" t="s">
        <v>234</v>
      </c>
      <c r="F52" s="18">
        <v>44562</v>
      </c>
      <c r="G52" s="18">
        <v>44925</v>
      </c>
      <c r="H52" s="16" t="s">
        <v>173</v>
      </c>
      <c r="I52" s="16" t="s">
        <v>240</v>
      </c>
      <c r="J52" s="16">
        <v>39</v>
      </c>
      <c r="K52" s="16">
        <v>39</v>
      </c>
      <c r="L52" s="16"/>
      <c r="M52" s="16"/>
      <c r="N52" s="16"/>
      <c r="O52" s="19">
        <v>2</v>
      </c>
      <c r="P52" s="19">
        <v>601</v>
      </c>
      <c r="Q52" s="19">
        <v>2229</v>
      </c>
      <c r="R52" s="19">
        <v>2</v>
      </c>
      <c r="S52" s="19">
        <v>111</v>
      </c>
      <c r="T52" s="19">
        <v>411</v>
      </c>
      <c r="U52" s="27" t="s">
        <v>241</v>
      </c>
      <c r="V52" s="27" t="s">
        <v>242</v>
      </c>
      <c r="W52" s="25" t="s">
        <v>238</v>
      </c>
    </row>
    <row r="53" s="5" customFormat="1" ht="139" customHeight="1" spans="1:23">
      <c r="A53" s="16">
        <v>49</v>
      </c>
      <c r="B53" s="16" t="s">
        <v>243</v>
      </c>
      <c r="C53" s="16" t="s">
        <v>105</v>
      </c>
      <c r="D53" s="16" t="s">
        <v>52</v>
      </c>
      <c r="E53" s="18" t="s">
        <v>244</v>
      </c>
      <c r="F53" s="18">
        <v>44562</v>
      </c>
      <c r="G53" s="18">
        <v>44925</v>
      </c>
      <c r="H53" s="16" t="s">
        <v>173</v>
      </c>
      <c r="I53" s="16" t="s">
        <v>245</v>
      </c>
      <c r="J53" s="16">
        <v>50</v>
      </c>
      <c r="K53" s="16">
        <v>50</v>
      </c>
      <c r="L53" s="16"/>
      <c r="M53" s="16"/>
      <c r="N53" s="16"/>
      <c r="O53" s="16">
        <v>1</v>
      </c>
      <c r="P53" s="16">
        <v>376</v>
      </c>
      <c r="Q53" s="16">
        <v>1532</v>
      </c>
      <c r="R53" s="16">
        <v>1</v>
      </c>
      <c r="S53" s="16" t="s">
        <v>246</v>
      </c>
      <c r="T53" s="16" t="s">
        <v>247</v>
      </c>
      <c r="U53" s="16" t="s">
        <v>248</v>
      </c>
      <c r="V53" s="16" t="s">
        <v>249</v>
      </c>
      <c r="W53" s="16" t="s">
        <v>250</v>
      </c>
    </row>
    <row r="54" s="5" customFormat="1" ht="139" customHeight="1" spans="1:24">
      <c r="A54" s="16">
        <v>50</v>
      </c>
      <c r="B54" s="16" t="s">
        <v>251</v>
      </c>
      <c r="C54" s="16" t="s">
        <v>37</v>
      </c>
      <c r="D54" s="16" t="s">
        <v>52</v>
      </c>
      <c r="E54" s="18" t="s">
        <v>244</v>
      </c>
      <c r="F54" s="18">
        <v>44562</v>
      </c>
      <c r="G54" s="18">
        <v>44925</v>
      </c>
      <c r="H54" s="16" t="s">
        <v>173</v>
      </c>
      <c r="I54" s="16" t="s">
        <v>252</v>
      </c>
      <c r="J54" s="16">
        <v>50</v>
      </c>
      <c r="K54" s="16">
        <v>50</v>
      </c>
      <c r="L54" s="16"/>
      <c r="M54" s="16"/>
      <c r="N54" s="16"/>
      <c r="O54" s="16">
        <v>1</v>
      </c>
      <c r="P54" s="16">
        <v>376</v>
      </c>
      <c r="Q54" s="16">
        <v>1532</v>
      </c>
      <c r="R54" s="16">
        <v>1</v>
      </c>
      <c r="S54" s="16" t="s">
        <v>253</v>
      </c>
      <c r="T54" s="16" t="s">
        <v>247</v>
      </c>
      <c r="U54" s="16" t="s">
        <v>248</v>
      </c>
      <c r="V54" s="16" t="s">
        <v>249</v>
      </c>
      <c r="W54" s="16" t="s">
        <v>250</v>
      </c>
      <c r="X54" s="28"/>
    </row>
    <row r="55" s="5" customFormat="1" ht="139" customHeight="1" spans="1:24">
      <c r="A55" s="16">
        <v>51</v>
      </c>
      <c r="B55" s="16" t="s">
        <v>254</v>
      </c>
      <c r="C55" s="16" t="s">
        <v>37</v>
      </c>
      <c r="D55" s="16" t="s">
        <v>30</v>
      </c>
      <c r="E55" s="16" t="s">
        <v>255</v>
      </c>
      <c r="F55" s="18">
        <v>44562</v>
      </c>
      <c r="G55" s="18">
        <v>44925</v>
      </c>
      <c r="H55" s="16" t="s">
        <v>173</v>
      </c>
      <c r="I55" s="16" t="s">
        <v>256</v>
      </c>
      <c r="J55" s="16">
        <v>20</v>
      </c>
      <c r="K55" s="16">
        <v>20</v>
      </c>
      <c r="L55" s="16"/>
      <c r="M55" s="16"/>
      <c r="N55" s="16"/>
      <c r="O55" s="16">
        <v>1</v>
      </c>
      <c r="P55" s="16">
        <v>60</v>
      </c>
      <c r="Q55" s="16">
        <v>360</v>
      </c>
      <c r="R55" s="16">
        <v>1</v>
      </c>
      <c r="S55" s="16" t="s">
        <v>257</v>
      </c>
      <c r="T55" s="16" t="s">
        <v>258</v>
      </c>
      <c r="U55" s="16" t="s">
        <v>248</v>
      </c>
      <c r="V55" s="16" t="s">
        <v>259</v>
      </c>
      <c r="W55" s="16" t="s">
        <v>250</v>
      </c>
      <c r="X55" s="28"/>
    </row>
    <row r="56" s="5" customFormat="1" ht="139" customHeight="1" spans="1:24">
      <c r="A56" s="16">
        <v>52</v>
      </c>
      <c r="B56" s="16" t="s">
        <v>260</v>
      </c>
      <c r="C56" s="16" t="s">
        <v>105</v>
      </c>
      <c r="D56" s="16" t="s">
        <v>30</v>
      </c>
      <c r="E56" s="16" t="s">
        <v>255</v>
      </c>
      <c r="F56" s="18">
        <v>44562</v>
      </c>
      <c r="G56" s="18">
        <v>44925</v>
      </c>
      <c r="H56" s="16" t="s">
        <v>173</v>
      </c>
      <c r="I56" s="16" t="s">
        <v>261</v>
      </c>
      <c r="J56" s="16">
        <v>20</v>
      </c>
      <c r="K56" s="16">
        <v>20</v>
      </c>
      <c r="L56" s="16"/>
      <c r="M56" s="16"/>
      <c r="N56" s="16"/>
      <c r="O56" s="16">
        <v>1</v>
      </c>
      <c r="P56" s="16">
        <v>56</v>
      </c>
      <c r="Q56" s="16">
        <v>145</v>
      </c>
      <c r="R56" s="16">
        <v>1</v>
      </c>
      <c r="S56" s="16" t="s">
        <v>262</v>
      </c>
      <c r="T56" s="16" t="s">
        <v>263</v>
      </c>
      <c r="U56" s="16" t="s">
        <v>264</v>
      </c>
      <c r="V56" s="16" t="s">
        <v>265</v>
      </c>
      <c r="W56" s="16" t="s">
        <v>250</v>
      </c>
      <c r="X56" s="28"/>
    </row>
    <row r="57" s="3" customFormat="1" ht="139" customHeight="1" spans="1:23">
      <c r="A57" s="16">
        <v>53</v>
      </c>
      <c r="B57" s="16" t="s">
        <v>266</v>
      </c>
      <c r="C57" s="16" t="s">
        <v>105</v>
      </c>
      <c r="D57" s="16" t="s">
        <v>30</v>
      </c>
      <c r="E57" s="16" t="s">
        <v>267</v>
      </c>
      <c r="F57" s="18">
        <v>44562</v>
      </c>
      <c r="G57" s="18">
        <v>44925</v>
      </c>
      <c r="H57" s="16" t="s">
        <v>173</v>
      </c>
      <c r="I57" s="19" t="s">
        <v>268</v>
      </c>
      <c r="J57" s="16">
        <v>50</v>
      </c>
      <c r="K57" s="16">
        <v>50</v>
      </c>
      <c r="L57" s="16"/>
      <c r="M57" s="16"/>
      <c r="N57" s="16"/>
      <c r="O57" s="19">
        <v>1</v>
      </c>
      <c r="P57" s="19">
        <v>988</v>
      </c>
      <c r="Q57" s="16">
        <v>4585</v>
      </c>
      <c r="R57" s="16">
        <v>1</v>
      </c>
      <c r="S57" s="16">
        <v>208</v>
      </c>
      <c r="T57" s="19">
        <v>903</v>
      </c>
      <c r="U57" s="21" t="s">
        <v>269</v>
      </c>
      <c r="V57" s="21" t="s">
        <v>270</v>
      </c>
      <c r="W57" s="25" t="s">
        <v>271</v>
      </c>
    </row>
    <row r="58" s="3" customFormat="1" ht="139" customHeight="1" spans="1:23">
      <c r="A58" s="16">
        <v>54</v>
      </c>
      <c r="B58" s="16" t="s">
        <v>272</v>
      </c>
      <c r="C58" s="16" t="s">
        <v>37</v>
      </c>
      <c r="D58" s="16" t="s">
        <v>52</v>
      </c>
      <c r="E58" s="16" t="s">
        <v>273</v>
      </c>
      <c r="F58" s="18">
        <v>44562</v>
      </c>
      <c r="G58" s="18">
        <v>44925</v>
      </c>
      <c r="H58" s="16" t="s">
        <v>173</v>
      </c>
      <c r="I58" s="19" t="s">
        <v>274</v>
      </c>
      <c r="J58" s="16">
        <v>10</v>
      </c>
      <c r="K58" s="16">
        <v>10</v>
      </c>
      <c r="L58" s="16"/>
      <c r="M58" s="16"/>
      <c r="N58" s="16"/>
      <c r="O58" s="19">
        <v>1</v>
      </c>
      <c r="P58" s="19">
        <v>988</v>
      </c>
      <c r="Q58" s="16">
        <v>4585</v>
      </c>
      <c r="R58" s="16">
        <v>1</v>
      </c>
      <c r="S58" s="16">
        <v>208</v>
      </c>
      <c r="T58" s="19">
        <v>903</v>
      </c>
      <c r="U58" s="16" t="s">
        <v>275</v>
      </c>
      <c r="V58" s="21" t="s">
        <v>270</v>
      </c>
      <c r="W58" s="25" t="s">
        <v>271</v>
      </c>
    </row>
    <row r="59" s="3" customFormat="1" ht="139" customHeight="1" spans="1:23">
      <c r="A59" s="16">
        <v>55</v>
      </c>
      <c r="B59" s="16" t="s">
        <v>276</v>
      </c>
      <c r="C59" s="16" t="s">
        <v>105</v>
      </c>
      <c r="D59" s="16" t="s">
        <v>30</v>
      </c>
      <c r="E59" s="16" t="s">
        <v>277</v>
      </c>
      <c r="F59" s="18">
        <v>44562</v>
      </c>
      <c r="G59" s="18">
        <v>44925</v>
      </c>
      <c r="H59" s="16" t="s">
        <v>173</v>
      </c>
      <c r="I59" s="19" t="s">
        <v>278</v>
      </c>
      <c r="J59" s="16">
        <v>5</v>
      </c>
      <c r="K59" s="16">
        <v>5</v>
      </c>
      <c r="L59" s="16"/>
      <c r="M59" s="16"/>
      <c r="N59" s="16"/>
      <c r="O59" s="19">
        <v>1</v>
      </c>
      <c r="P59" s="19">
        <v>988</v>
      </c>
      <c r="Q59" s="16">
        <v>4585</v>
      </c>
      <c r="R59" s="16">
        <v>1</v>
      </c>
      <c r="S59" s="16">
        <v>208</v>
      </c>
      <c r="T59" s="19">
        <v>903</v>
      </c>
      <c r="U59" s="21" t="s">
        <v>279</v>
      </c>
      <c r="V59" s="21" t="s">
        <v>270</v>
      </c>
      <c r="W59" s="25" t="s">
        <v>271</v>
      </c>
    </row>
    <row r="60" s="3" customFormat="1" ht="139" customHeight="1" spans="1:23">
      <c r="A60" s="16">
        <v>56</v>
      </c>
      <c r="B60" s="16" t="s">
        <v>280</v>
      </c>
      <c r="C60" s="16" t="s">
        <v>105</v>
      </c>
      <c r="D60" s="16" t="s">
        <v>30</v>
      </c>
      <c r="E60" s="16" t="s">
        <v>281</v>
      </c>
      <c r="F60" s="18">
        <v>44562</v>
      </c>
      <c r="G60" s="18">
        <v>44925</v>
      </c>
      <c r="H60" s="16" t="s">
        <v>173</v>
      </c>
      <c r="I60" s="19" t="s">
        <v>282</v>
      </c>
      <c r="J60" s="16">
        <v>10</v>
      </c>
      <c r="K60" s="16">
        <v>10</v>
      </c>
      <c r="L60" s="16"/>
      <c r="M60" s="16"/>
      <c r="N60" s="16"/>
      <c r="O60" s="19">
        <v>1</v>
      </c>
      <c r="P60" s="19">
        <v>988</v>
      </c>
      <c r="Q60" s="16">
        <v>4585</v>
      </c>
      <c r="R60" s="16">
        <v>1</v>
      </c>
      <c r="S60" s="16">
        <v>208</v>
      </c>
      <c r="T60" s="19">
        <v>903</v>
      </c>
      <c r="U60" s="21" t="s">
        <v>283</v>
      </c>
      <c r="V60" s="21" t="s">
        <v>270</v>
      </c>
      <c r="W60" s="25" t="s">
        <v>271</v>
      </c>
    </row>
    <row r="61" s="3" customFormat="1" ht="139" customHeight="1" spans="1:23">
      <c r="A61" s="16">
        <v>57</v>
      </c>
      <c r="B61" s="16" t="s">
        <v>284</v>
      </c>
      <c r="C61" s="16" t="s">
        <v>105</v>
      </c>
      <c r="D61" s="16" t="s">
        <v>30</v>
      </c>
      <c r="E61" s="16" t="s">
        <v>285</v>
      </c>
      <c r="F61" s="18">
        <v>44562</v>
      </c>
      <c r="G61" s="18">
        <v>44925</v>
      </c>
      <c r="H61" s="16" t="s">
        <v>173</v>
      </c>
      <c r="I61" s="19" t="s">
        <v>286</v>
      </c>
      <c r="J61" s="16">
        <v>5</v>
      </c>
      <c r="K61" s="16">
        <v>5</v>
      </c>
      <c r="L61" s="16"/>
      <c r="M61" s="16"/>
      <c r="N61" s="16"/>
      <c r="O61" s="19">
        <v>1</v>
      </c>
      <c r="P61" s="19">
        <v>988</v>
      </c>
      <c r="Q61" s="16">
        <v>4585</v>
      </c>
      <c r="R61" s="16">
        <v>1</v>
      </c>
      <c r="S61" s="16">
        <v>208</v>
      </c>
      <c r="T61" s="19">
        <v>903</v>
      </c>
      <c r="U61" s="21" t="s">
        <v>287</v>
      </c>
      <c r="V61" s="21" t="s">
        <v>270</v>
      </c>
      <c r="W61" s="25" t="s">
        <v>271</v>
      </c>
    </row>
    <row r="62" s="3" customFormat="1" ht="139" customHeight="1" spans="1:23">
      <c r="A62" s="16">
        <v>58</v>
      </c>
      <c r="B62" s="16" t="s">
        <v>288</v>
      </c>
      <c r="C62" s="16" t="s">
        <v>105</v>
      </c>
      <c r="D62" s="16" t="s">
        <v>30</v>
      </c>
      <c r="E62" s="16" t="s">
        <v>289</v>
      </c>
      <c r="F62" s="18">
        <v>44562</v>
      </c>
      <c r="G62" s="18">
        <v>44925</v>
      </c>
      <c r="H62" s="16" t="s">
        <v>173</v>
      </c>
      <c r="I62" s="19" t="s">
        <v>290</v>
      </c>
      <c r="J62" s="16">
        <v>5</v>
      </c>
      <c r="K62" s="16">
        <v>5</v>
      </c>
      <c r="L62" s="16"/>
      <c r="M62" s="16"/>
      <c r="N62" s="16"/>
      <c r="O62" s="19">
        <v>1</v>
      </c>
      <c r="P62" s="19">
        <v>988</v>
      </c>
      <c r="Q62" s="16">
        <v>4585</v>
      </c>
      <c r="R62" s="16">
        <v>1</v>
      </c>
      <c r="S62" s="16">
        <v>208</v>
      </c>
      <c r="T62" s="19">
        <v>903</v>
      </c>
      <c r="U62" s="21" t="s">
        <v>291</v>
      </c>
      <c r="V62" s="21" t="s">
        <v>270</v>
      </c>
      <c r="W62" s="25" t="s">
        <v>271</v>
      </c>
    </row>
    <row r="63" s="3" customFormat="1" ht="139" customHeight="1" spans="1:23">
      <c r="A63" s="16">
        <v>59</v>
      </c>
      <c r="B63" s="16" t="s">
        <v>292</v>
      </c>
      <c r="C63" s="16" t="s">
        <v>37</v>
      </c>
      <c r="D63" s="16" t="s">
        <v>30</v>
      </c>
      <c r="E63" s="16" t="s">
        <v>289</v>
      </c>
      <c r="F63" s="18">
        <v>44562</v>
      </c>
      <c r="G63" s="18">
        <v>44925</v>
      </c>
      <c r="H63" s="16" t="s">
        <v>173</v>
      </c>
      <c r="I63" s="19" t="s">
        <v>293</v>
      </c>
      <c r="J63" s="16">
        <v>5</v>
      </c>
      <c r="K63" s="16">
        <v>5</v>
      </c>
      <c r="L63" s="16"/>
      <c r="M63" s="16"/>
      <c r="N63" s="16"/>
      <c r="O63" s="19">
        <v>1</v>
      </c>
      <c r="P63" s="19">
        <v>988</v>
      </c>
      <c r="Q63" s="16">
        <v>4585</v>
      </c>
      <c r="R63" s="16">
        <v>1</v>
      </c>
      <c r="S63" s="16">
        <v>208</v>
      </c>
      <c r="T63" s="19">
        <v>903</v>
      </c>
      <c r="U63" s="21" t="s">
        <v>294</v>
      </c>
      <c r="V63" s="21" t="s">
        <v>270</v>
      </c>
      <c r="W63" s="25" t="s">
        <v>271</v>
      </c>
    </row>
    <row r="64" s="3" customFormat="1" ht="139" customHeight="1" spans="1:23">
      <c r="A64" s="16">
        <v>60</v>
      </c>
      <c r="B64" s="16" t="s">
        <v>295</v>
      </c>
      <c r="C64" s="16" t="s">
        <v>37</v>
      </c>
      <c r="D64" s="16" t="s">
        <v>30</v>
      </c>
      <c r="E64" s="16" t="s">
        <v>277</v>
      </c>
      <c r="F64" s="18">
        <v>44562</v>
      </c>
      <c r="G64" s="18">
        <v>44925</v>
      </c>
      <c r="H64" s="16" t="s">
        <v>173</v>
      </c>
      <c r="I64" s="19" t="s">
        <v>296</v>
      </c>
      <c r="J64" s="16">
        <v>5</v>
      </c>
      <c r="K64" s="16">
        <v>5</v>
      </c>
      <c r="L64" s="16"/>
      <c r="M64" s="16"/>
      <c r="N64" s="16"/>
      <c r="O64" s="19">
        <v>1</v>
      </c>
      <c r="P64" s="19">
        <v>988</v>
      </c>
      <c r="Q64" s="16">
        <v>4585</v>
      </c>
      <c r="R64" s="16">
        <v>1</v>
      </c>
      <c r="S64" s="16">
        <v>208</v>
      </c>
      <c r="T64" s="19">
        <v>903</v>
      </c>
      <c r="U64" s="21" t="s">
        <v>297</v>
      </c>
      <c r="V64" s="21" t="s">
        <v>270</v>
      </c>
      <c r="W64" s="25" t="s">
        <v>271</v>
      </c>
    </row>
    <row r="65" s="3" customFormat="1" ht="139" customHeight="1" spans="1:23">
      <c r="A65" s="16">
        <v>61</v>
      </c>
      <c r="B65" s="16" t="s">
        <v>298</v>
      </c>
      <c r="C65" s="16" t="s">
        <v>37</v>
      </c>
      <c r="D65" s="16" t="s">
        <v>30</v>
      </c>
      <c r="E65" s="16" t="s">
        <v>299</v>
      </c>
      <c r="F65" s="18">
        <v>44562</v>
      </c>
      <c r="G65" s="18">
        <v>44925</v>
      </c>
      <c r="H65" s="16" t="s">
        <v>173</v>
      </c>
      <c r="I65" s="19" t="s">
        <v>300</v>
      </c>
      <c r="J65" s="16">
        <v>5</v>
      </c>
      <c r="K65" s="16">
        <v>5</v>
      </c>
      <c r="L65" s="16"/>
      <c r="M65" s="16"/>
      <c r="N65" s="16"/>
      <c r="O65" s="19">
        <v>1</v>
      </c>
      <c r="P65" s="19">
        <v>988</v>
      </c>
      <c r="Q65" s="16">
        <v>4585</v>
      </c>
      <c r="R65" s="16">
        <v>1</v>
      </c>
      <c r="S65" s="16">
        <v>208</v>
      </c>
      <c r="T65" s="19">
        <v>903</v>
      </c>
      <c r="U65" s="21" t="s">
        <v>294</v>
      </c>
      <c r="V65" s="21" t="s">
        <v>270</v>
      </c>
      <c r="W65" s="25" t="s">
        <v>271</v>
      </c>
    </row>
    <row r="66" s="3" customFormat="1" ht="139" customHeight="1" spans="1:23">
      <c r="A66" s="16">
        <v>62</v>
      </c>
      <c r="B66" s="16" t="s">
        <v>301</v>
      </c>
      <c r="C66" s="16" t="s">
        <v>105</v>
      </c>
      <c r="D66" s="16" t="s">
        <v>30</v>
      </c>
      <c r="E66" s="16" t="s">
        <v>302</v>
      </c>
      <c r="F66" s="18">
        <v>44562</v>
      </c>
      <c r="G66" s="18">
        <v>44925</v>
      </c>
      <c r="H66" s="16" t="s">
        <v>173</v>
      </c>
      <c r="I66" s="19" t="s">
        <v>303</v>
      </c>
      <c r="J66" s="19">
        <v>20</v>
      </c>
      <c r="K66" s="19">
        <v>20</v>
      </c>
      <c r="L66" s="19"/>
      <c r="M66" s="19"/>
      <c r="N66" s="19"/>
      <c r="O66" s="19">
        <v>1</v>
      </c>
      <c r="P66" s="19">
        <v>726</v>
      </c>
      <c r="Q66" s="19">
        <v>3016</v>
      </c>
      <c r="R66" s="19">
        <v>1</v>
      </c>
      <c r="S66" s="19">
        <v>154</v>
      </c>
      <c r="T66" s="19">
        <v>604</v>
      </c>
      <c r="U66" s="21" t="s">
        <v>304</v>
      </c>
      <c r="V66" s="21" t="s">
        <v>305</v>
      </c>
      <c r="W66" s="25" t="s">
        <v>271</v>
      </c>
    </row>
    <row r="67" s="3" customFormat="1" ht="139" customHeight="1" spans="1:23">
      <c r="A67" s="16">
        <v>63</v>
      </c>
      <c r="B67" s="16" t="s">
        <v>306</v>
      </c>
      <c r="C67" s="16" t="s">
        <v>37</v>
      </c>
      <c r="D67" s="16" t="s">
        <v>30</v>
      </c>
      <c r="E67" s="16" t="s">
        <v>307</v>
      </c>
      <c r="F67" s="18">
        <v>44562</v>
      </c>
      <c r="G67" s="18">
        <v>44925</v>
      </c>
      <c r="H67" s="16" t="s">
        <v>173</v>
      </c>
      <c r="I67" s="16" t="s">
        <v>308</v>
      </c>
      <c r="J67" s="16">
        <v>20</v>
      </c>
      <c r="K67" s="16">
        <v>20</v>
      </c>
      <c r="L67" s="16"/>
      <c r="M67" s="16"/>
      <c r="N67" s="16"/>
      <c r="O67" s="16">
        <v>1</v>
      </c>
      <c r="P67" s="16">
        <v>80</v>
      </c>
      <c r="Q67" s="16">
        <v>320</v>
      </c>
      <c r="R67" s="16">
        <v>1</v>
      </c>
      <c r="S67" s="16">
        <v>15</v>
      </c>
      <c r="T67" s="19">
        <v>65</v>
      </c>
      <c r="U67" s="21" t="s">
        <v>309</v>
      </c>
      <c r="V67" s="21" t="s">
        <v>305</v>
      </c>
      <c r="W67" s="25" t="s">
        <v>271</v>
      </c>
    </row>
    <row r="68" s="3" customFormat="1" ht="139" customHeight="1" spans="1:23">
      <c r="A68" s="16">
        <v>64</v>
      </c>
      <c r="B68" s="16" t="s">
        <v>310</v>
      </c>
      <c r="C68" s="16" t="s">
        <v>105</v>
      </c>
      <c r="D68" s="16" t="s">
        <v>178</v>
      </c>
      <c r="E68" s="16" t="s">
        <v>311</v>
      </c>
      <c r="F68" s="18">
        <v>44562</v>
      </c>
      <c r="G68" s="18">
        <v>44925</v>
      </c>
      <c r="H68" s="16" t="s">
        <v>173</v>
      </c>
      <c r="I68" s="19" t="s">
        <v>312</v>
      </c>
      <c r="J68" s="16">
        <v>20</v>
      </c>
      <c r="K68" s="16">
        <v>20</v>
      </c>
      <c r="L68" s="16"/>
      <c r="M68" s="16"/>
      <c r="N68" s="16"/>
      <c r="O68" s="16">
        <v>1</v>
      </c>
      <c r="P68" s="16">
        <v>106</v>
      </c>
      <c r="Q68" s="16">
        <v>423</v>
      </c>
      <c r="R68" s="16">
        <v>1</v>
      </c>
      <c r="S68" s="16">
        <v>20</v>
      </c>
      <c r="T68" s="19">
        <v>96</v>
      </c>
      <c r="U68" s="21" t="s">
        <v>313</v>
      </c>
      <c r="V68" s="21" t="s">
        <v>314</v>
      </c>
      <c r="W68" s="25" t="s">
        <v>271</v>
      </c>
    </row>
    <row r="69" s="3" customFormat="1" ht="139" customHeight="1" spans="1:23">
      <c r="A69" s="16">
        <v>65</v>
      </c>
      <c r="B69" s="16" t="s">
        <v>315</v>
      </c>
      <c r="C69" s="16" t="s">
        <v>37</v>
      </c>
      <c r="D69" s="16" t="s">
        <v>30</v>
      </c>
      <c r="E69" s="16" t="s">
        <v>316</v>
      </c>
      <c r="F69" s="18">
        <v>44562</v>
      </c>
      <c r="G69" s="18">
        <v>44925</v>
      </c>
      <c r="H69" s="16" t="s">
        <v>173</v>
      </c>
      <c r="I69" s="19" t="s">
        <v>317</v>
      </c>
      <c r="J69" s="16">
        <v>10</v>
      </c>
      <c r="K69" s="16">
        <v>10</v>
      </c>
      <c r="L69" s="16"/>
      <c r="M69" s="16"/>
      <c r="N69" s="16"/>
      <c r="O69" s="16">
        <v>1</v>
      </c>
      <c r="P69" s="16">
        <v>108</v>
      </c>
      <c r="Q69" s="16">
        <v>450</v>
      </c>
      <c r="R69" s="16">
        <v>1</v>
      </c>
      <c r="S69" s="16">
        <v>30</v>
      </c>
      <c r="T69" s="19">
        <v>142</v>
      </c>
      <c r="U69" s="21" t="s">
        <v>318</v>
      </c>
      <c r="V69" s="21" t="s">
        <v>319</v>
      </c>
      <c r="W69" s="25" t="s">
        <v>271</v>
      </c>
    </row>
    <row r="70" s="3" customFormat="1" ht="139" customHeight="1" spans="1:23">
      <c r="A70" s="16">
        <v>66</v>
      </c>
      <c r="B70" s="16" t="s">
        <v>320</v>
      </c>
      <c r="C70" s="16" t="s">
        <v>37</v>
      </c>
      <c r="D70" s="19" t="s">
        <v>321</v>
      </c>
      <c r="E70" s="16" t="s">
        <v>322</v>
      </c>
      <c r="F70" s="18">
        <v>44562</v>
      </c>
      <c r="G70" s="18">
        <v>44925</v>
      </c>
      <c r="H70" s="16" t="s">
        <v>173</v>
      </c>
      <c r="I70" s="16" t="s">
        <v>323</v>
      </c>
      <c r="J70" s="16">
        <v>10</v>
      </c>
      <c r="K70" s="16">
        <v>10</v>
      </c>
      <c r="L70" s="16"/>
      <c r="M70" s="16"/>
      <c r="N70" s="16"/>
      <c r="O70" s="16">
        <v>1</v>
      </c>
      <c r="P70" s="16">
        <v>126</v>
      </c>
      <c r="Q70" s="16">
        <v>460</v>
      </c>
      <c r="R70" s="16">
        <v>1</v>
      </c>
      <c r="S70" s="16">
        <v>25</v>
      </c>
      <c r="T70" s="19">
        <v>125</v>
      </c>
      <c r="U70" s="21" t="s">
        <v>324</v>
      </c>
      <c r="V70" s="21" t="s">
        <v>325</v>
      </c>
      <c r="W70" s="25" t="s">
        <v>271</v>
      </c>
    </row>
    <row r="71" s="3" customFormat="1" ht="139" customHeight="1" spans="1:23">
      <c r="A71" s="16">
        <v>67</v>
      </c>
      <c r="B71" s="16" t="s">
        <v>326</v>
      </c>
      <c r="C71" s="16" t="s">
        <v>105</v>
      </c>
      <c r="D71" s="16" t="s">
        <v>52</v>
      </c>
      <c r="E71" s="16" t="s">
        <v>327</v>
      </c>
      <c r="F71" s="18">
        <v>44562</v>
      </c>
      <c r="G71" s="18">
        <v>44925</v>
      </c>
      <c r="H71" s="16" t="s">
        <v>173</v>
      </c>
      <c r="I71" s="19" t="s">
        <v>328</v>
      </c>
      <c r="J71" s="19">
        <v>28</v>
      </c>
      <c r="K71" s="19">
        <v>28</v>
      </c>
      <c r="L71" s="19"/>
      <c r="M71" s="19"/>
      <c r="N71" s="19"/>
      <c r="O71" s="19">
        <v>1</v>
      </c>
      <c r="P71" s="19">
        <v>535</v>
      </c>
      <c r="Q71" s="19">
        <v>2260</v>
      </c>
      <c r="R71" s="19">
        <v>1</v>
      </c>
      <c r="S71" s="19">
        <v>133</v>
      </c>
      <c r="T71" s="19">
        <v>533</v>
      </c>
      <c r="U71" s="21" t="s">
        <v>329</v>
      </c>
      <c r="V71" s="21" t="s">
        <v>330</v>
      </c>
      <c r="W71" s="25" t="s">
        <v>271</v>
      </c>
    </row>
    <row r="72" s="3" customFormat="1" ht="139" customHeight="1" spans="1:23">
      <c r="A72" s="16">
        <v>68</v>
      </c>
      <c r="B72" s="16" t="s">
        <v>331</v>
      </c>
      <c r="C72" s="16" t="s">
        <v>37</v>
      </c>
      <c r="D72" s="16" t="s">
        <v>30</v>
      </c>
      <c r="E72" s="16" t="s">
        <v>327</v>
      </c>
      <c r="F72" s="16" t="s">
        <v>332</v>
      </c>
      <c r="G72" s="16" t="s">
        <v>333</v>
      </c>
      <c r="H72" s="16" t="s">
        <v>173</v>
      </c>
      <c r="I72" s="16" t="s">
        <v>334</v>
      </c>
      <c r="J72" s="16">
        <v>12</v>
      </c>
      <c r="K72" s="16">
        <v>12</v>
      </c>
      <c r="L72" s="16"/>
      <c r="M72" s="16"/>
      <c r="N72" s="16"/>
      <c r="O72" s="16">
        <v>1</v>
      </c>
      <c r="P72" s="16">
        <v>535</v>
      </c>
      <c r="Q72" s="16">
        <v>2260</v>
      </c>
      <c r="R72" s="16">
        <v>1</v>
      </c>
      <c r="S72" s="16">
        <v>133</v>
      </c>
      <c r="T72" s="19">
        <v>533</v>
      </c>
      <c r="U72" s="21" t="s">
        <v>335</v>
      </c>
      <c r="V72" s="21" t="s">
        <v>330</v>
      </c>
      <c r="W72" s="25" t="s">
        <v>271</v>
      </c>
    </row>
    <row r="73" s="3" customFormat="1" ht="139" customHeight="1" spans="1:23">
      <c r="A73" s="16">
        <v>69</v>
      </c>
      <c r="B73" s="16" t="s">
        <v>336</v>
      </c>
      <c r="C73" s="16" t="s">
        <v>105</v>
      </c>
      <c r="D73" s="16" t="s">
        <v>30</v>
      </c>
      <c r="E73" s="16" t="s">
        <v>337</v>
      </c>
      <c r="F73" s="18">
        <v>44562</v>
      </c>
      <c r="G73" s="18">
        <v>44925</v>
      </c>
      <c r="H73" s="16" t="s">
        <v>173</v>
      </c>
      <c r="I73" s="19" t="s">
        <v>338</v>
      </c>
      <c r="J73" s="19">
        <v>20</v>
      </c>
      <c r="K73" s="19">
        <v>20</v>
      </c>
      <c r="L73" s="19"/>
      <c r="M73" s="19"/>
      <c r="N73" s="19"/>
      <c r="O73" s="19">
        <v>1</v>
      </c>
      <c r="P73" s="19"/>
      <c r="Q73" s="19"/>
      <c r="R73" s="19">
        <v>1</v>
      </c>
      <c r="S73" s="19"/>
      <c r="T73" s="19"/>
      <c r="U73" s="21" t="s">
        <v>339</v>
      </c>
      <c r="V73" s="21" t="s">
        <v>340</v>
      </c>
      <c r="W73" s="25" t="s">
        <v>341</v>
      </c>
    </row>
    <row r="74" s="3" customFormat="1" ht="139" customHeight="1" spans="1:23">
      <c r="A74" s="16">
        <v>70</v>
      </c>
      <c r="B74" s="16" t="s">
        <v>342</v>
      </c>
      <c r="C74" s="16" t="s">
        <v>37</v>
      </c>
      <c r="D74" s="16" t="s">
        <v>30</v>
      </c>
      <c r="E74" s="16" t="s">
        <v>343</v>
      </c>
      <c r="F74" s="18">
        <v>44562</v>
      </c>
      <c r="G74" s="18">
        <v>44925</v>
      </c>
      <c r="H74" s="16" t="s">
        <v>173</v>
      </c>
      <c r="I74" s="16" t="s">
        <v>344</v>
      </c>
      <c r="J74" s="16">
        <v>20</v>
      </c>
      <c r="K74" s="16">
        <v>20</v>
      </c>
      <c r="L74" s="16"/>
      <c r="M74" s="16"/>
      <c r="N74" s="16"/>
      <c r="O74" s="19">
        <v>1</v>
      </c>
      <c r="P74" s="19"/>
      <c r="Q74" s="19"/>
      <c r="R74" s="19">
        <v>1</v>
      </c>
      <c r="S74" s="19"/>
      <c r="T74" s="19"/>
      <c r="U74" s="21" t="s">
        <v>345</v>
      </c>
      <c r="V74" s="21" t="s">
        <v>346</v>
      </c>
      <c r="W74" s="25" t="s">
        <v>341</v>
      </c>
    </row>
    <row r="75" s="3" customFormat="1" ht="139" customHeight="1" spans="1:23">
      <c r="A75" s="16">
        <v>71</v>
      </c>
      <c r="B75" s="16" t="s">
        <v>347</v>
      </c>
      <c r="C75" s="16" t="s">
        <v>105</v>
      </c>
      <c r="D75" s="16" t="s">
        <v>30</v>
      </c>
      <c r="E75" s="16" t="s">
        <v>348</v>
      </c>
      <c r="F75" s="18">
        <v>44562</v>
      </c>
      <c r="G75" s="18">
        <v>44925</v>
      </c>
      <c r="H75" s="16" t="s">
        <v>173</v>
      </c>
      <c r="I75" s="19" t="s">
        <v>349</v>
      </c>
      <c r="J75" s="19">
        <v>80</v>
      </c>
      <c r="K75" s="19">
        <v>80</v>
      </c>
      <c r="L75" s="19"/>
      <c r="M75" s="19"/>
      <c r="N75" s="19"/>
      <c r="O75" s="19">
        <v>3</v>
      </c>
      <c r="P75" s="19">
        <v>1200</v>
      </c>
      <c r="Q75" s="19">
        <v>2852</v>
      </c>
      <c r="R75" s="19">
        <v>2</v>
      </c>
      <c r="S75" s="16" t="s">
        <v>350</v>
      </c>
      <c r="T75" s="16" t="s">
        <v>351</v>
      </c>
      <c r="U75" s="16" t="s">
        <v>248</v>
      </c>
      <c r="V75" s="16" t="s">
        <v>352</v>
      </c>
      <c r="W75" s="25" t="s">
        <v>353</v>
      </c>
    </row>
    <row r="76" s="3" customFormat="1" ht="139" customHeight="1" spans="1:23">
      <c r="A76" s="16">
        <v>72</v>
      </c>
      <c r="B76" s="16" t="s">
        <v>354</v>
      </c>
      <c r="C76" s="16" t="s">
        <v>37</v>
      </c>
      <c r="D76" s="16" t="s">
        <v>30</v>
      </c>
      <c r="E76" s="16" t="s">
        <v>348</v>
      </c>
      <c r="F76" s="18">
        <v>44562</v>
      </c>
      <c r="G76" s="18">
        <v>44925</v>
      </c>
      <c r="H76" s="16" t="s">
        <v>173</v>
      </c>
      <c r="I76" s="16" t="s">
        <v>355</v>
      </c>
      <c r="J76" s="16">
        <v>40</v>
      </c>
      <c r="K76" s="16">
        <v>40</v>
      </c>
      <c r="L76" s="16"/>
      <c r="M76" s="16"/>
      <c r="N76" s="16"/>
      <c r="O76" s="19">
        <v>3</v>
      </c>
      <c r="P76" s="19">
        <v>1350</v>
      </c>
      <c r="Q76" s="19">
        <v>3410</v>
      </c>
      <c r="R76" s="19">
        <v>2</v>
      </c>
      <c r="S76" s="16" t="s">
        <v>356</v>
      </c>
      <c r="T76" s="16" t="s">
        <v>357</v>
      </c>
      <c r="U76" s="16" t="s">
        <v>248</v>
      </c>
      <c r="V76" s="16" t="s">
        <v>358</v>
      </c>
      <c r="W76" s="25" t="s">
        <v>353</v>
      </c>
    </row>
    <row r="77" s="5" customFormat="1" ht="139" customHeight="1" spans="1:23">
      <c r="A77" s="16">
        <v>73</v>
      </c>
      <c r="B77" s="16" t="s">
        <v>359</v>
      </c>
      <c r="C77" s="16" t="s">
        <v>105</v>
      </c>
      <c r="D77" s="16" t="s">
        <v>30</v>
      </c>
      <c r="E77" s="18" t="s">
        <v>360</v>
      </c>
      <c r="F77" s="18">
        <v>44562</v>
      </c>
      <c r="G77" s="18">
        <v>44925</v>
      </c>
      <c r="H77" s="16" t="s">
        <v>173</v>
      </c>
      <c r="I77" s="16" t="s">
        <v>361</v>
      </c>
      <c r="J77" s="16">
        <v>20</v>
      </c>
      <c r="K77" s="16">
        <v>20</v>
      </c>
      <c r="L77" s="16"/>
      <c r="M77" s="16"/>
      <c r="N77" s="16"/>
      <c r="O77" s="19">
        <v>1</v>
      </c>
      <c r="P77" s="19">
        <v>582</v>
      </c>
      <c r="Q77" s="19">
        <v>2445</v>
      </c>
      <c r="R77" s="19">
        <v>1</v>
      </c>
      <c r="S77" s="16" t="s">
        <v>362</v>
      </c>
      <c r="T77" s="16" t="s">
        <v>363</v>
      </c>
      <c r="U77" s="16" t="s">
        <v>248</v>
      </c>
      <c r="V77" s="16" t="s">
        <v>364</v>
      </c>
      <c r="W77" s="16" t="s">
        <v>365</v>
      </c>
    </row>
    <row r="78" s="5" customFormat="1" ht="139" customHeight="1" spans="1:24">
      <c r="A78" s="16">
        <v>74</v>
      </c>
      <c r="B78" s="16" t="s">
        <v>366</v>
      </c>
      <c r="C78" s="16" t="s">
        <v>37</v>
      </c>
      <c r="D78" s="16" t="s">
        <v>30</v>
      </c>
      <c r="E78" s="18" t="s">
        <v>360</v>
      </c>
      <c r="F78" s="18">
        <v>44562</v>
      </c>
      <c r="G78" s="18">
        <v>44925</v>
      </c>
      <c r="H78" s="16" t="s">
        <v>173</v>
      </c>
      <c r="I78" s="16" t="s">
        <v>367</v>
      </c>
      <c r="J78" s="16">
        <v>20</v>
      </c>
      <c r="K78" s="16">
        <v>20</v>
      </c>
      <c r="L78" s="16"/>
      <c r="M78" s="16"/>
      <c r="N78" s="16"/>
      <c r="O78" s="19">
        <v>1</v>
      </c>
      <c r="P78" s="19">
        <v>582</v>
      </c>
      <c r="Q78" s="19">
        <v>2445</v>
      </c>
      <c r="R78" s="19">
        <v>1</v>
      </c>
      <c r="S78" s="16" t="s">
        <v>362</v>
      </c>
      <c r="T78" s="16" t="s">
        <v>363</v>
      </c>
      <c r="U78" s="16" t="s">
        <v>248</v>
      </c>
      <c r="V78" s="16" t="s">
        <v>364</v>
      </c>
      <c r="W78" s="16" t="s">
        <v>365</v>
      </c>
      <c r="X78" s="28"/>
    </row>
    <row r="79" s="5" customFormat="1" ht="139" customHeight="1" spans="1:24">
      <c r="A79" s="16">
        <v>75</v>
      </c>
      <c r="B79" s="16" t="s">
        <v>368</v>
      </c>
      <c r="C79" s="16" t="s">
        <v>105</v>
      </c>
      <c r="D79" s="16" t="s">
        <v>30</v>
      </c>
      <c r="E79" s="16" t="s">
        <v>369</v>
      </c>
      <c r="F79" s="18">
        <v>44562</v>
      </c>
      <c r="G79" s="18">
        <v>44925</v>
      </c>
      <c r="H79" s="16" t="s">
        <v>173</v>
      </c>
      <c r="I79" s="19" t="s">
        <v>370</v>
      </c>
      <c r="J79" s="19">
        <v>9</v>
      </c>
      <c r="K79" s="19">
        <v>9</v>
      </c>
      <c r="L79" s="16"/>
      <c r="M79" s="16"/>
      <c r="N79" s="16"/>
      <c r="O79" s="19">
        <v>1</v>
      </c>
      <c r="P79" s="19">
        <v>117</v>
      </c>
      <c r="Q79" s="19">
        <v>480</v>
      </c>
      <c r="R79" s="19">
        <v>1</v>
      </c>
      <c r="S79" s="16" t="s">
        <v>371</v>
      </c>
      <c r="T79" s="16" t="s">
        <v>372</v>
      </c>
      <c r="U79" s="16" t="s">
        <v>248</v>
      </c>
      <c r="V79" s="16" t="s">
        <v>373</v>
      </c>
      <c r="W79" s="16" t="s">
        <v>365</v>
      </c>
      <c r="X79" s="28"/>
    </row>
    <row r="80" s="5" customFormat="1" ht="139" customHeight="1" spans="1:24">
      <c r="A80" s="16">
        <v>76</v>
      </c>
      <c r="B80" s="16" t="s">
        <v>374</v>
      </c>
      <c r="C80" s="16" t="s">
        <v>105</v>
      </c>
      <c r="D80" s="16" t="s">
        <v>30</v>
      </c>
      <c r="E80" s="16" t="s">
        <v>369</v>
      </c>
      <c r="F80" s="18">
        <v>44562</v>
      </c>
      <c r="G80" s="18">
        <v>44925</v>
      </c>
      <c r="H80" s="16" t="s">
        <v>173</v>
      </c>
      <c r="I80" s="19" t="s">
        <v>375</v>
      </c>
      <c r="J80" s="16">
        <v>31</v>
      </c>
      <c r="K80" s="16">
        <v>31</v>
      </c>
      <c r="L80" s="16"/>
      <c r="M80" s="16"/>
      <c r="N80" s="16"/>
      <c r="O80" s="19">
        <v>1</v>
      </c>
      <c r="P80" s="19">
        <v>117</v>
      </c>
      <c r="Q80" s="19">
        <v>480</v>
      </c>
      <c r="R80" s="19">
        <v>1</v>
      </c>
      <c r="S80" s="16" t="s">
        <v>371</v>
      </c>
      <c r="T80" s="16" t="s">
        <v>372</v>
      </c>
      <c r="U80" s="16" t="s">
        <v>264</v>
      </c>
      <c r="V80" s="16" t="s">
        <v>373</v>
      </c>
      <c r="W80" s="16" t="s">
        <v>365</v>
      </c>
      <c r="X80" s="28"/>
    </row>
    <row r="81" s="5" customFormat="1" ht="139" customHeight="1" spans="1:24">
      <c r="A81" s="16">
        <v>77</v>
      </c>
      <c r="B81" s="16" t="s">
        <v>376</v>
      </c>
      <c r="C81" s="16" t="s">
        <v>105</v>
      </c>
      <c r="D81" s="16" t="s">
        <v>30</v>
      </c>
      <c r="E81" s="16" t="s">
        <v>377</v>
      </c>
      <c r="F81" s="18">
        <v>44562</v>
      </c>
      <c r="G81" s="18">
        <v>44925</v>
      </c>
      <c r="H81" s="16" t="s">
        <v>173</v>
      </c>
      <c r="I81" s="19" t="s">
        <v>378</v>
      </c>
      <c r="J81" s="19">
        <v>15</v>
      </c>
      <c r="K81" s="19">
        <v>15</v>
      </c>
      <c r="L81" s="16"/>
      <c r="M81" s="16"/>
      <c r="N81" s="16"/>
      <c r="O81" s="19">
        <v>1</v>
      </c>
      <c r="P81" s="19">
        <v>147</v>
      </c>
      <c r="Q81" s="19">
        <v>606</v>
      </c>
      <c r="R81" s="19">
        <v>1</v>
      </c>
      <c r="S81" s="16" t="s">
        <v>379</v>
      </c>
      <c r="T81" s="16" t="s">
        <v>380</v>
      </c>
      <c r="U81" s="16" t="s">
        <v>264</v>
      </c>
      <c r="V81" s="16" t="s">
        <v>381</v>
      </c>
      <c r="W81" s="16" t="s">
        <v>365</v>
      </c>
      <c r="X81" s="28"/>
    </row>
    <row r="82" s="5" customFormat="1" ht="139" customHeight="1" spans="1:24">
      <c r="A82" s="16">
        <v>78</v>
      </c>
      <c r="B82" s="16" t="s">
        <v>382</v>
      </c>
      <c r="C82" s="16" t="s">
        <v>105</v>
      </c>
      <c r="D82" s="16" t="s">
        <v>30</v>
      </c>
      <c r="E82" s="16" t="s">
        <v>377</v>
      </c>
      <c r="F82" s="18">
        <v>44562</v>
      </c>
      <c r="G82" s="18">
        <v>44925</v>
      </c>
      <c r="H82" s="16" t="s">
        <v>173</v>
      </c>
      <c r="I82" s="19" t="s">
        <v>383</v>
      </c>
      <c r="J82" s="16">
        <v>25</v>
      </c>
      <c r="K82" s="16">
        <v>25</v>
      </c>
      <c r="L82" s="16"/>
      <c r="M82" s="16"/>
      <c r="N82" s="16"/>
      <c r="O82" s="16">
        <v>1</v>
      </c>
      <c r="P82" s="19">
        <v>147</v>
      </c>
      <c r="Q82" s="19">
        <v>606</v>
      </c>
      <c r="R82" s="16">
        <v>1</v>
      </c>
      <c r="S82" s="16" t="s">
        <v>379</v>
      </c>
      <c r="T82" s="16" t="s">
        <v>380</v>
      </c>
      <c r="U82" s="16" t="s">
        <v>264</v>
      </c>
      <c r="V82" s="16" t="s">
        <v>381</v>
      </c>
      <c r="W82" s="16" t="s">
        <v>365</v>
      </c>
      <c r="X82" s="28"/>
    </row>
    <row r="83" s="5" customFormat="1" ht="139" customHeight="1" spans="1:24">
      <c r="A83" s="16">
        <v>79</v>
      </c>
      <c r="B83" s="16" t="s">
        <v>384</v>
      </c>
      <c r="C83" s="16" t="s">
        <v>105</v>
      </c>
      <c r="D83" s="16" t="s">
        <v>30</v>
      </c>
      <c r="E83" s="16" t="s">
        <v>385</v>
      </c>
      <c r="F83" s="18">
        <v>44562</v>
      </c>
      <c r="G83" s="18">
        <v>44925</v>
      </c>
      <c r="H83" s="16" t="s">
        <v>173</v>
      </c>
      <c r="I83" s="19" t="s">
        <v>386</v>
      </c>
      <c r="J83" s="16">
        <v>40</v>
      </c>
      <c r="K83" s="16">
        <v>40</v>
      </c>
      <c r="L83" s="16"/>
      <c r="M83" s="16"/>
      <c r="N83" s="16"/>
      <c r="O83" s="19">
        <v>1</v>
      </c>
      <c r="P83" s="19">
        <v>776</v>
      </c>
      <c r="Q83" s="19">
        <v>3389</v>
      </c>
      <c r="R83" s="19">
        <v>1</v>
      </c>
      <c r="S83" s="16" t="s">
        <v>387</v>
      </c>
      <c r="T83" s="16" t="s">
        <v>388</v>
      </c>
      <c r="U83" s="16" t="s">
        <v>264</v>
      </c>
      <c r="V83" s="16" t="s">
        <v>389</v>
      </c>
      <c r="W83" s="16" t="s">
        <v>365</v>
      </c>
      <c r="X83" s="28"/>
    </row>
    <row r="84" s="5" customFormat="1" ht="139" customHeight="1" spans="1:24">
      <c r="A84" s="16">
        <v>80</v>
      </c>
      <c r="B84" s="16" t="s">
        <v>390</v>
      </c>
      <c r="C84" s="16" t="s">
        <v>37</v>
      </c>
      <c r="D84" s="16" t="s">
        <v>30</v>
      </c>
      <c r="E84" s="18" t="s">
        <v>391</v>
      </c>
      <c r="F84" s="18">
        <v>44562</v>
      </c>
      <c r="G84" s="18">
        <v>44925</v>
      </c>
      <c r="H84" s="16" t="s">
        <v>173</v>
      </c>
      <c r="I84" s="16" t="s">
        <v>392</v>
      </c>
      <c r="J84" s="16">
        <v>20</v>
      </c>
      <c r="K84" s="16">
        <v>20</v>
      </c>
      <c r="L84" s="16"/>
      <c r="M84" s="16"/>
      <c r="N84" s="16"/>
      <c r="O84" s="19">
        <v>1</v>
      </c>
      <c r="P84" s="19">
        <v>585</v>
      </c>
      <c r="Q84" s="19">
        <v>2343</v>
      </c>
      <c r="R84" s="19">
        <v>1</v>
      </c>
      <c r="S84" s="16" t="s">
        <v>393</v>
      </c>
      <c r="T84" s="16" t="s">
        <v>394</v>
      </c>
      <c r="U84" s="16" t="s">
        <v>264</v>
      </c>
      <c r="V84" s="16" t="s">
        <v>395</v>
      </c>
      <c r="W84" s="16" t="s">
        <v>365</v>
      </c>
      <c r="X84" s="28"/>
    </row>
    <row r="85" s="5" customFormat="1" ht="139" customHeight="1" spans="1:24">
      <c r="A85" s="16">
        <v>81</v>
      </c>
      <c r="B85" s="16" t="s">
        <v>396</v>
      </c>
      <c r="C85" s="16" t="s">
        <v>105</v>
      </c>
      <c r="D85" s="16" t="s">
        <v>30</v>
      </c>
      <c r="E85" s="18" t="s">
        <v>391</v>
      </c>
      <c r="F85" s="18">
        <v>44562</v>
      </c>
      <c r="G85" s="18">
        <v>44925</v>
      </c>
      <c r="H85" s="16" t="s">
        <v>173</v>
      </c>
      <c r="I85" s="19" t="s">
        <v>397</v>
      </c>
      <c r="J85" s="16">
        <v>20</v>
      </c>
      <c r="K85" s="16">
        <v>20</v>
      </c>
      <c r="L85" s="16"/>
      <c r="M85" s="16"/>
      <c r="N85" s="16"/>
      <c r="O85" s="16">
        <v>1</v>
      </c>
      <c r="P85" s="16">
        <v>585</v>
      </c>
      <c r="Q85" s="16">
        <v>2343</v>
      </c>
      <c r="R85" s="16">
        <v>1</v>
      </c>
      <c r="S85" s="16" t="s">
        <v>393</v>
      </c>
      <c r="T85" s="16" t="s">
        <v>394</v>
      </c>
      <c r="U85" s="16" t="s">
        <v>264</v>
      </c>
      <c r="V85" s="16" t="s">
        <v>395</v>
      </c>
      <c r="W85" s="16" t="s">
        <v>365</v>
      </c>
      <c r="X85" s="28"/>
    </row>
    <row r="86" s="5" customFormat="1" ht="139" customHeight="1" spans="1:24">
      <c r="A86" s="16">
        <v>82</v>
      </c>
      <c r="B86" s="16" t="s">
        <v>398</v>
      </c>
      <c r="C86" s="16" t="s">
        <v>105</v>
      </c>
      <c r="D86" s="16" t="s">
        <v>30</v>
      </c>
      <c r="E86" s="18" t="s">
        <v>399</v>
      </c>
      <c r="F86" s="18">
        <v>44562</v>
      </c>
      <c r="G86" s="18">
        <v>44925</v>
      </c>
      <c r="H86" s="16" t="s">
        <v>173</v>
      </c>
      <c r="I86" s="19" t="s">
        <v>400</v>
      </c>
      <c r="J86" s="16">
        <v>20</v>
      </c>
      <c r="K86" s="16">
        <v>20</v>
      </c>
      <c r="L86" s="16"/>
      <c r="M86" s="16"/>
      <c r="N86" s="16"/>
      <c r="O86" s="16">
        <v>1</v>
      </c>
      <c r="P86" s="16">
        <v>322</v>
      </c>
      <c r="Q86" s="16">
        <v>1312</v>
      </c>
      <c r="R86" s="16">
        <v>1</v>
      </c>
      <c r="S86" s="16" t="s">
        <v>401</v>
      </c>
      <c r="T86" s="16" t="s">
        <v>402</v>
      </c>
      <c r="U86" s="16" t="s">
        <v>264</v>
      </c>
      <c r="V86" s="16" t="s">
        <v>403</v>
      </c>
      <c r="W86" s="16" t="s">
        <v>365</v>
      </c>
      <c r="X86" s="28"/>
    </row>
    <row r="87" s="5" customFormat="1" ht="139" customHeight="1" spans="1:24">
      <c r="A87" s="16">
        <v>83</v>
      </c>
      <c r="B87" s="16" t="s">
        <v>404</v>
      </c>
      <c r="C87" s="16" t="s">
        <v>105</v>
      </c>
      <c r="D87" s="16" t="s">
        <v>30</v>
      </c>
      <c r="E87" s="18" t="s">
        <v>399</v>
      </c>
      <c r="F87" s="18">
        <v>44562</v>
      </c>
      <c r="G87" s="18">
        <v>44925</v>
      </c>
      <c r="H87" s="16" t="s">
        <v>173</v>
      </c>
      <c r="I87" s="16" t="s">
        <v>405</v>
      </c>
      <c r="J87" s="16">
        <v>10</v>
      </c>
      <c r="K87" s="16">
        <v>10</v>
      </c>
      <c r="L87" s="16"/>
      <c r="M87" s="16"/>
      <c r="N87" s="16"/>
      <c r="O87" s="16">
        <v>1</v>
      </c>
      <c r="P87" s="16">
        <v>322</v>
      </c>
      <c r="Q87" s="16">
        <v>1312</v>
      </c>
      <c r="R87" s="16">
        <v>1</v>
      </c>
      <c r="S87" s="16" t="s">
        <v>401</v>
      </c>
      <c r="T87" s="16" t="s">
        <v>402</v>
      </c>
      <c r="U87" s="16" t="s">
        <v>264</v>
      </c>
      <c r="V87" s="16" t="s">
        <v>406</v>
      </c>
      <c r="W87" s="16" t="s">
        <v>365</v>
      </c>
      <c r="X87" s="28"/>
    </row>
    <row r="88" s="5" customFormat="1" ht="139" customHeight="1" spans="1:24">
      <c r="A88" s="16">
        <v>84</v>
      </c>
      <c r="B88" s="16" t="s">
        <v>407</v>
      </c>
      <c r="C88" s="16" t="s">
        <v>105</v>
      </c>
      <c r="D88" s="16" t="s">
        <v>30</v>
      </c>
      <c r="E88" s="18" t="s">
        <v>399</v>
      </c>
      <c r="F88" s="18">
        <v>44562</v>
      </c>
      <c r="G88" s="18">
        <v>44925</v>
      </c>
      <c r="H88" s="16" t="s">
        <v>173</v>
      </c>
      <c r="I88" s="16" t="s">
        <v>408</v>
      </c>
      <c r="J88" s="16">
        <v>10</v>
      </c>
      <c r="K88" s="16">
        <v>10</v>
      </c>
      <c r="L88" s="16"/>
      <c r="M88" s="16"/>
      <c r="N88" s="16"/>
      <c r="O88" s="16">
        <v>1</v>
      </c>
      <c r="P88" s="16">
        <v>322</v>
      </c>
      <c r="Q88" s="16">
        <v>1312</v>
      </c>
      <c r="R88" s="16">
        <v>1</v>
      </c>
      <c r="S88" s="16" t="s">
        <v>401</v>
      </c>
      <c r="T88" s="16" t="s">
        <v>402</v>
      </c>
      <c r="U88" s="16" t="s">
        <v>264</v>
      </c>
      <c r="V88" s="16" t="s">
        <v>406</v>
      </c>
      <c r="W88" s="16" t="s">
        <v>365</v>
      </c>
      <c r="X88" s="28"/>
    </row>
    <row r="89" s="3" customFormat="1" ht="139" customHeight="1" spans="1:23">
      <c r="A89" s="16">
        <v>85</v>
      </c>
      <c r="B89" s="16" t="s">
        <v>233</v>
      </c>
      <c r="C89" s="16" t="s">
        <v>105</v>
      </c>
      <c r="D89" s="16" t="s">
        <v>30</v>
      </c>
      <c r="E89" s="16" t="s">
        <v>409</v>
      </c>
      <c r="F89" s="18">
        <v>44562</v>
      </c>
      <c r="G89" s="18">
        <v>44925</v>
      </c>
      <c r="H89" s="16" t="s">
        <v>173</v>
      </c>
      <c r="I89" s="19" t="s">
        <v>410</v>
      </c>
      <c r="J89" s="19">
        <v>100</v>
      </c>
      <c r="K89" s="19">
        <v>100</v>
      </c>
      <c r="L89" s="19"/>
      <c r="M89" s="19"/>
      <c r="N89" s="19"/>
      <c r="O89" s="19">
        <v>2</v>
      </c>
      <c r="P89" s="19">
        <v>1000</v>
      </c>
      <c r="Q89" s="19">
        <v>2500</v>
      </c>
      <c r="R89" s="19">
        <v>2</v>
      </c>
      <c r="S89" s="19">
        <v>30</v>
      </c>
      <c r="T89" s="19">
        <v>270</v>
      </c>
      <c r="U89" s="21" t="s">
        <v>411</v>
      </c>
      <c r="V89" s="21" t="s">
        <v>170</v>
      </c>
      <c r="W89" s="25" t="s">
        <v>412</v>
      </c>
    </row>
    <row r="90" s="3" customFormat="1" ht="139" customHeight="1" spans="1:23">
      <c r="A90" s="16">
        <v>86</v>
      </c>
      <c r="B90" s="16" t="s">
        <v>239</v>
      </c>
      <c r="C90" s="16" t="s">
        <v>37</v>
      </c>
      <c r="D90" s="16" t="s">
        <v>52</v>
      </c>
      <c r="E90" s="16" t="s">
        <v>409</v>
      </c>
      <c r="F90" s="18">
        <v>44562</v>
      </c>
      <c r="G90" s="18">
        <v>44925</v>
      </c>
      <c r="H90" s="16" t="s">
        <v>173</v>
      </c>
      <c r="I90" s="16" t="s">
        <v>413</v>
      </c>
      <c r="J90" s="16">
        <v>100</v>
      </c>
      <c r="K90" s="16">
        <v>100</v>
      </c>
      <c r="L90" s="16"/>
      <c r="M90" s="16"/>
      <c r="N90" s="16"/>
      <c r="O90" s="19">
        <v>2</v>
      </c>
      <c r="P90" s="19">
        <v>1000</v>
      </c>
      <c r="Q90" s="19">
        <v>2500</v>
      </c>
      <c r="R90" s="19">
        <v>2</v>
      </c>
      <c r="S90" s="19">
        <v>30</v>
      </c>
      <c r="T90" s="19">
        <v>270</v>
      </c>
      <c r="U90" s="21" t="s">
        <v>411</v>
      </c>
      <c r="V90" s="21" t="s">
        <v>170</v>
      </c>
      <c r="W90" s="25" t="s">
        <v>412</v>
      </c>
    </row>
    <row r="91" s="3" customFormat="1" ht="139" customHeight="1" spans="1:23">
      <c r="A91" s="16">
        <v>87</v>
      </c>
      <c r="B91" s="16" t="s">
        <v>414</v>
      </c>
      <c r="C91" s="16" t="s">
        <v>415</v>
      </c>
      <c r="D91" s="16" t="s">
        <v>52</v>
      </c>
      <c r="E91" s="16" t="s">
        <v>416</v>
      </c>
      <c r="F91" s="18" t="s">
        <v>417</v>
      </c>
      <c r="G91" s="18" t="s">
        <v>418</v>
      </c>
      <c r="H91" s="16" t="s">
        <v>173</v>
      </c>
      <c r="I91" s="19" t="s">
        <v>419</v>
      </c>
      <c r="J91" s="19">
        <v>80</v>
      </c>
      <c r="K91" s="19">
        <v>40</v>
      </c>
      <c r="L91" s="19">
        <v>0</v>
      </c>
      <c r="M91" s="19">
        <v>0</v>
      </c>
      <c r="N91" s="19">
        <v>0</v>
      </c>
      <c r="O91" s="19">
        <v>1</v>
      </c>
      <c r="P91" s="19">
        <v>185</v>
      </c>
      <c r="Q91" s="19">
        <v>720</v>
      </c>
      <c r="R91" s="19">
        <v>1</v>
      </c>
      <c r="S91" s="19">
        <v>21</v>
      </c>
      <c r="T91" s="19">
        <v>96</v>
      </c>
      <c r="U91" s="21" t="s">
        <v>420</v>
      </c>
      <c r="V91" s="21" t="s">
        <v>421</v>
      </c>
      <c r="W91" s="16"/>
    </row>
    <row r="92" s="3" customFormat="1" ht="139" customHeight="1" spans="1:23">
      <c r="A92" s="16">
        <v>88</v>
      </c>
      <c r="B92" s="16" t="s">
        <v>422</v>
      </c>
      <c r="C92" s="16" t="s">
        <v>105</v>
      </c>
      <c r="D92" s="16" t="s">
        <v>30</v>
      </c>
      <c r="E92" s="16" t="s">
        <v>423</v>
      </c>
      <c r="F92" s="18">
        <v>44569</v>
      </c>
      <c r="G92" s="18">
        <v>44701</v>
      </c>
      <c r="H92" s="16" t="s">
        <v>173</v>
      </c>
      <c r="I92" s="19" t="s">
        <v>424</v>
      </c>
      <c r="J92" s="19">
        <v>12</v>
      </c>
      <c r="K92" s="19">
        <v>12</v>
      </c>
      <c r="L92" s="19">
        <v>0</v>
      </c>
      <c r="M92" s="19">
        <v>0</v>
      </c>
      <c r="N92" s="19">
        <v>0</v>
      </c>
      <c r="O92" s="19">
        <v>1</v>
      </c>
      <c r="P92" s="19" t="s">
        <v>425</v>
      </c>
      <c r="Q92" s="19" t="s">
        <v>426</v>
      </c>
      <c r="R92" s="19">
        <v>1</v>
      </c>
      <c r="S92" s="19" t="s">
        <v>427</v>
      </c>
      <c r="T92" s="19" t="s">
        <v>428</v>
      </c>
      <c r="U92" s="21" t="s">
        <v>429</v>
      </c>
      <c r="V92" s="21" t="s">
        <v>430</v>
      </c>
      <c r="W92" s="16"/>
    </row>
    <row r="93" s="3" customFormat="1" ht="139" customHeight="1" spans="1:23">
      <c r="A93" s="16">
        <v>89</v>
      </c>
      <c r="B93" s="16" t="s">
        <v>431</v>
      </c>
      <c r="C93" s="16" t="s">
        <v>105</v>
      </c>
      <c r="D93" s="16" t="s">
        <v>30</v>
      </c>
      <c r="E93" s="16" t="s">
        <v>432</v>
      </c>
      <c r="F93" s="18">
        <v>44569</v>
      </c>
      <c r="G93" s="18">
        <v>44727</v>
      </c>
      <c r="H93" s="16" t="s">
        <v>173</v>
      </c>
      <c r="I93" s="16" t="s">
        <v>433</v>
      </c>
      <c r="J93" s="16">
        <v>38</v>
      </c>
      <c r="K93" s="16">
        <v>38</v>
      </c>
      <c r="L93" s="16">
        <v>0</v>
      </c>
      <c r="M93" s="16">
        <v>0</v>
      </c>
      <c r="N93" s="16">
        <v>0</v>
      </c>
      <c r="O93" s="16">
        <v>1</v>
      </c>
      <c r="P93" s="16" t="s">
        <v>434</v>
      </c>
      <c r="Q93" s="16" t="s">
        <v>435</v>
      </c>
      <c r="R93" s="16">
        <v>1</v>
      </c>
      <c r="S93" s="16" t="s">
        <v>436</v>
      </c>
      <c r="T93" s="19" t="s">
        <v>437</v>
      </c>
      <c r="U93" s="21" t="s">
        <v>438</v>
      </c>
      <c r="V93" s="21" t="s">
        <v>439</v>
      </c>
      <c r="W93" s="16"/>
    </row>
    <row r="94" s="3" customFormat="1" ht="139" customHeight="1" spans="1:23">
      <c r="A94" s="16">
        <v>90</v>
      </c>
      <c r="B94" s="16" t="s">
        <v>440</v>
      </c>
      <c r="C94" s="16" t="s">
        <v>105</v>
      </c>
      <c r="D94" s="16" t="s">
        <v>52</v>
      </c>
      <c r="E94" s="16" t="s">
        <v>441</v>
      </c>
      <c r="F94" s="18">
        <v>44569</v>
      </c>
      <c r="G94" s="18">
        <v>44757</v>
      </c>
      <c r="H94" s="16" t="s">
        <v>173</v>
      </c>
      <c r="I94" s="16" t="s">
        <v>442</v>
      </c>
      <c r="J94" s="16">
        <v>50</v>
      </c>
      <c r="K94" s="16">
        <v>50</v>
      </c>
      <c r="L94" s="16">
        <v>0</v>
      </c>
      <c r="M94" s="16">
        <v>0</v>
      </c>
      <c r="N94" s="16">
        <v>0</v>
      </c>
      <c r="O94" s="16">
        <v>1</v>
      </c>
      <c r="P94" s="16" t="s">
        <v>443</v>
      </c>
      <c r="Q94" s="16" t="s">
        <v>444</v>
      </c>
      <c r="R94" s="16">
        <v>1</v>
      </c>
      <c r="S94" s="16" t="s">
        <v>445</v>
      </c>
      <c r="T94" s="16" t="s">
        <v>446</v>
      </c>
      <c r="U94" s="21" t="s">
        <v>447</v>
      </c>
      <c r="V94" s="21" t="s">
        <v>439</v>
      </c>
      <c r="W94" s="16"/>
    </row>
    <row r="95" s="3" customFormat="1" ht="169" customHeight="1" spans="1:23">
      <c r="A95" s="16">
        <v>91</v>
      </c>
      <c r="B95" s="16" t="s">
        <v>448</v>
      </c>
      <c r="C95" s="16" t="s">
        <v>105</v>
      </c>
      <c r="D95" s="16" t="s">
        <v>30</v>
      </c>
      <c r="E95" s="16" t="s">
        <v>449</v>
      </c>
      <c r="F95" s="18">
        <v>44621</v>
      </c>
      <c r="G95" s="18">
        <v>44774</v>
      </c>
      <c r="H95" s="16" t="s">
        <v>173</v>
      </c>
      <c r="I95" s="19" t="s">
        <v>450</v>
      </c>
      <c r="J95" s="19">
        <v>22</v>
      </c>
      <c r="K95" s="19">
        <v>22</v>
      </c>
      <c r="L95" s="19"/>
      <c r="M95" s="19"/>
      <c r="N95" s="19"/>
      <c r="O95" s="19">
        <v>1</v>
      </c>
      <c r="P95" s="19">
        <v>80</v>
      </c>
      <c r="Q95" s="19">
        <v>300</v>
      </c>
      <c r="R95" s="16">
        <v>0</v>
      </c>
      <c r="S95" s="16">
        <v>20</v>
      </c>
      <c r="T95" s="19">
        <v>36</v>
      </c>
      <c r="U95" s="30" t="s">
        <v>451</v>
      </c>
      <c r="V95" s="30" t="str">
        <f t="shared" ref="V95:V111" si="2">CONCATENATE("该项目有建档立卡贫困户",Q95,"户",R95,"人参与民主议事决策，项目建成后带贫",Q95,"户",R95,"人，减贫",S95,"户",T95,"人,直接受益人年平均增收",W95,"元。")</f>
        <v>该项目有建档立卡贫困户300户0人参与民主议事决策，项目建成后带贫300户0人，减贫20户36人,直接受益人年平均增收元。</v>
      </c>
      <c r="W95" s="16"/>
    </row>
    <row r="96" s="3" customFormat="1" ht="169" customHeight="1" spans="1:23">
      <c r="A96" s="16">
        <v>92</v>
      </c>
      <c r="B96" s="16" t="s">
        <v>452</v>
      </c>
      <c r="C96" s="16" t="s">
        <v>37</v>
      </c>
      <c r="D96" s="16" t="s">
        <v>52</v>
      </c>
      <c r="E96" s="16" t="s">
        <v>449</v>
      </c>
      <c r="F96" s="18">
        <v>44621</v>
      </c>
      <c r="G96" s="18">
        <v>44774</v>
      </c>
      <c r="H96" s="16" t="s">
        <v>173</v>
      </c>
      <c r="I96" s="16" t="s">
        <v>453</v>
      </c>
      <c r="J96" s="16">
        <v>8</v>
      </c>
      <c r="K96" s="16">
        <v>8</v>
      </c>
      <c r="L96" s="16"/>
      <c r="M96" s="16"/>
      <c r="N96" s="16"/>
      <c r="O96" s="16">
        <v>1</v>
      </c>
      <c r="P96" s="16">
        <v>200</v>
      </c>
      <c r="Q96" s="16">
        <v>800</v>
      </c>
      <c r="R96" s="16">
        <v>0</v>
      </c>
      <c r="S96" s="16">
        <v>21</v>
      </c>
      <c r="T96" s="19">
        <v>38</v>
      </c>
      <c r="U96" s="30" t="s">
        <v>454</v>
      </c>
      <c r="V96" s="30" t="str">
        <f t="shared" si="2"/>
        <v>该项目有建档立卡贫困户800户0人参与民主议事决策，项目建成后带贫800户0人，减贫21户38人,直接受益人年平均增收元。</v>
      </c>
      <c r="W96" s="16"/>
    </row>
    <row r="97" s="3" customFormat="1" ht="169" customHeight="1" spans="1:23">
      <c r="A97" s="16">
        <v>93</v>
      </c>
      <c r="B97" s="16" t="s">
        <v>455</v>
      </c>
      <c r="C97" s="16" t="s">
        <v>37</v>
      </c>
      <c r="D97" s="16" t="s">
        <v>52</v>
      </c>
      <c r="E97" s="16" t="s">
        <v>449</v>
      </c>
      <c r="F97" s="18">
        <v>44621</v>
      </c>
      <c r="G97" s="18">
        <v>44774</v>
      </c>
      <c r="H97" s="16" t="s">
        <v>173</v>
      </c>
      <c r="I97" s="16" t="s">
        <v>456</v>
      </c>
      <c r="J97" s="16">
        <v>10</v>
      </c>
      <c r="K97" s="16">
        <v>10</v>
      </c>
      <c r="L97" s="16"/>
      <c r="M97" s="16"/>
      <c r="N97" s="16"/>
      <c r="O97" s="16">
        <v>1</v>
      </c>
      <c r="P97" s="16">
        <v>120</v>
      </c>
      <c r="Q97" s="16">
        <v>750</v>
      </c>
      <c r="R97" s="16">
        <v>0</v>
      </c>
      <c r="S97" s="16">
        <v>19</v>
      </c>
      <c r="T97" s="19">
        <v>35</v>
      </c>
      <c r="U97" s="30" t="s">
        <v>457</v>
      </c>
      <c r="V97" s="30" t="str">
        <f t="shared" si="2"/>
        <v>该项目有建档立卡贫困户750户0人参与民主议事决策，项目建成后带贫750户0人，减贫19户35人,直接受益人年平均增收元。</v>
      </c>
      <c r="W97" s="16"/>
    </row>
    <row r="98" s="3" customFormat="1" ht="169" customHeight="1" spans="1:23">
      <c r="A98" s="16">
        <v>94</v>
      </c>
      <c r="B98" s="16" t="s">
        <v>458</v>
      </c>
      <c r="C98" s="16" t="s">
        <v>105</v>
      </c>
      <c r="D98" s="16" t="s">
        <v>30</v>
      </c>
      <c r="E98" s="16" t="s">
        <v>459</v>
      </c>
      <c r="F98" s="18">
        <v>44621</v>
      </c>
      <c r="G98" s="18">
        <v>44774</v>
      </c>
      <c r="H98" s="16" t="s">
        <v>173</v>
      </c>
      <c r="I98" s="19" t="s">
        <v>460</v>
      </c>
      <c r="J98" s="16">
        <v>28</v>
      </c>
      <c r="K98" s="16">
        <v>28</v>
      </c>
      <c r="L98" s="16"/>
      <c r="M98" s="16"/>
      <c r="N98" s="16"/>
      <c r="O98" s="16">
        <v>1</v>
      </c>
      <c r="P98" s="16">
        <v>100</v>
      </c>
      <c r="Q98" s="16">
        <v>365</v>
      </c>
      <c r="R98" s="16">
        <v>1</v>
      </c>
      <c r="S98" s="16">
        <v>20</v>
      </c>
      <c r="T98" s="16">
        <v>70</v>
      </c>
      <c r="U98" s="30" t="s">
        <v>461</v>
      </c>
      <c r="V98" s="30" t="str">
        <f t="shared" si="2"/>
        <v>该项目有建档立卡贫困户365户1人参与民主议事决策，项目建成后带贫365户1人，减贫20户70人,直接受益人年平均增收元。</v>
      </c>
      <c r="W98" s="16"/>
    </row>
    <row r="99" s="3" customFormat="1" ht="169" customHeight="1" spans="1:23">
      <c r="A99" s="16">
        <v>95</v>
      </c>
      <c r="B99" s="16" t="s">
        <v>462</v>
      </c>
      <c r="C99" s="16" t="s">
        <v>37</v>
      </c>
      <c r="D99" s="16" t="s">
        <v>30</v>
      </c>
      <c r="E99" s="16" t="s">
        <v>463</v>
      </c>
      <c r="F99" s="18">
        <v>44621</v>
      </c>
      <c r="G99" s="18">
        <v>44774</v>
      </c>
      <c r="H99" s="16" t="s">
        <v>173</v>
      </c>
      <c r="I99" s="16" t="s">
        <v>464</v>
      </c>
      <c r="J99" s="16">
        <v>12</v>
      </c>
      <c r="K99" s="16">
        <v>12</v>
      </c>
      <c r="L99" s="16"/>
      <c r="M99" s="16"/>
      <c r="N99" s="16"/>
      <c r="O99" s="16">
        <v>1</v>
      </c>
      <c r="P99" s="16">
        <v>95</v>
      </c>
      <c r="Q99" s="16">
        <v>345</v>
      </c>
      <c r="R99" s="16">
        <v>1</v>
      </c>
      <c r="S99" s="16">
        <v>11</v>
      </c>
      <c r="T99" s="19">
        <v>45</v>
      </c>
      <c r="U99" s="30" t="s">
        <v>465</v>
      </c>
      <c r="V99" s="30" t="str">
        <f t="shared" si="2"/>
        <v>该项目有建档立卡贫困户345户1人参与民主议事决策，项目建成后带贫345户1人，减贫11户45人,直接受益人年平均增收元。</v>
      </c>
      <c r="W99" s="16"/>
    </row>
    <row r="100" s="3" customFormat="1" ht="169" customHeight="1" spans="1:23">
      <c r="A100" s="16">
        <v>96</v>
      </c>
      <c r="B100" s="16" t="s">
        <v>466</v>
      </c>
      <c r="C100" s="16" t="s">
        <v>105</v>
      </c>
      <c r="D100" s="16" t="s">
        <v>30</v>
      </c>
      <c r="E100" s="16" t="s">
        <v>467</v>
      </c>
      <c r="F100" s="18">
        <v>44562</v>
      </c>
      <c r="G100" s="18">
        <v>44925</v>
      </c>
      <c r="H100" s="16" t="s">
        <v>173</v>
      </c>
      <c r="I100" s="19" t="s">
        <v>468</v>
      </c>
      <c r="J100" s="19">
        <v>20</v>
      </c>
      <c r="K100" s="19">
        <v>20</v>
      </c>
      <c r="L100" s="19"/>
      <c r="M100" s="19"/>
      <c r="N100" s="19"/>
      <c r="O100" s="19">
        <v>1</v>
      </c>
      <c r="P100" s="19">
        <v>586</v>
      </c>
      <c r="Q100" s="19">
        <v>2360</v>
      </c>
      <c r="R100" s="19">
        <v>0</v>
      </c>
      <c r="S100" s="19">
        <v>87</v>
      </c>
      <c r="T100" s="19">
        <v>307</v>
      </c>
      <c r="U100" s="30" t="s">
        <v>469</v>
      </c>
      <c r="V100" s="30" t="str">
        <f t="shared" si="2"/>
        <v>该项目有建档立卡贫困户2360户0人参与民主议事决策，项目建成后带贫2360户0人，减贫87户307人,直接受益人年平均增收元。</v>
      </c>
      <c r="W100" s="16"/>
    </row>
    <row r="101" s="3" customFormat="1" ht="169" customHeight="1" spans="1:23">
      <c r="A101" s="16">
        <v>97</v>
      </c>
      <c r="B101" s="16" t="s">
        <v>470</v>
      </c>
      <c r="C101" s="16" t="s">
        <v>37</v>
      </c>
      <c r="D101" s="16" t="s">
        <v>321</v>
      </c>
      <c r="E101" s="16" t="s">
        <v>467</v>
      </c>
      <c r="F101" s="18">
        <v>44854</v>
      </c>
      <c r="G101" s="18">
        <v>44925</v>
      </c>
      <c r="H101" s="16" t="s">
        <v>173</v>
      </c>
      <c r="I101" s="16" t="s">
        <v>456</v>
      </c>
      <c r="J101" s="16">
        <v>12</v>
      </c>
      <c r="K101" s="16">
        <v>12</v>
      </c>
      <c r="L101" s="16"/>
      <c r="M101" s="16"/>
      <c r="N101" s="16"/>
      <c r="O101" s="19">
        <v>1</v>
      </c>
      <c r="P101" s="16">
        <v>102</v>
      </c>
      <c r="Q101" s="16">
        <v>430</v>
      </c>
      <c r="R101" s="16">
        <v>0</v>
      </c>
      <c r="S101" s="16">
        <v>11</v>
      </c>
      <c r="T101" s="19">
        <v>50</v>
      </c>
      <c r="U101" s="30" t="s">
        <v>471</v>
      </c>
      <c r="V101" s="30" t="str">
        <f t="shared" si="2"/>
        <v>该项目有建档立卡贫困户430户0人参与民主议事决策，项目建成后带贫430户0人，减贫11户50人,直接受益人年平均增收元。</v>
      </c>
      <c r="W101" s="16"/>
    </row>
    <row r="102" s="3" customFormat="1" ht="169" customHeight="1" spans="1:23">
      <c r="A102" s="16">
        <v>98</v>
      </c>
      <c r="B102" s="16" t="s">
        <v>472</v>
      </c>
      <c r="C102" s="16" t="s">
        <v>37</v>
      </c>
      <c r="D102" s="16" t="s">
        <v>321</v>
      </c>
      <c r="E102" s="16" t="s">
        <v>467</v>
      </c>
      <c r="F102" s="18">
        <v>44844</v>
      </c>
      <c r="G102" s="18">
        <v>44925</v>
      </c>
      <c r="H102" s="16" t="s">
        <v>173</v>
      </c>
      <c r="I102" s="16" t="s">
        <v>456</v>
      </c>
      <c r="J102" s="16">
        <v>8</v>
      </c>
      <c r="K102" s="16">
        <v>8</v>
      </c>
      <c r="L102" s="16"/>
      <c r="M102" s="16"/>
      <c r="N102" s="16"/>
      <c r="O102" s="19">
        <v>1</v>
      </c>
      <c r="P102" s="16">
        <v>65</v>
      </c>
      <c r="Q102" s="16">
        <v>302</v>
      </c>
      <c r="R102" s="16">
        <v>0</v>
      </c>
      <c r="S102" s="16">
        <v>15</v>
      </c>
      <c r="T102" s="19">
        <v>52</v>
      </c>
      <c r="U102" s="30" t="s">
        <v>471</v>
      </c>
      <c r="V102" s="30" t="str">
        <f t="shared" si="2"/>
        <v>该项目有建档立卡贫困户302户0人参与民主议事决策，项目建成后带贫302户0人，减贫15户52人,直接受益人年平均增收元。</v>
      </c>
      <c r="W102" s="16"/>
    </row>
    <row r="103" s="3" customFormat="1" ht="169" customHeight="1" spans="1:23">
      <c r="A103" s="16">
        <v>99</v>
      </c>
      <c r="B103" s="16" t="s">
        <v>473</v>
      </c>
      <c r="C103" s="16" t="s">
        <v>105</v>
      </c>
      <c r="D103" s="16" t="s">
        <v>30</v>
      </c>
      <c r="E103" s="29" t="s">
        <v>474</v>
      </c>
      <c r="F103" s="18">
        <v>44562</v>
      </c>
      <c r="G103" s="18">
        <v>44681</v>
      </c>
      <c r="H103" s="16" t="s">
        <v>173</v>
      </c>
      <c r="I103" s="19" t="s">
        <v>475</v>
      </c>
      <c r="J103" s="19">
        <v>20</v>
      </c>
      <c r="K103" s="19">
        <v>20</v>
      </c>
      <c r="L103" s="19"/>
      <c r="M103" s="19"/>
      <c r="N103" s="19"/>
      <c r="O103" s="19">
        <v>1</v>
      </c>
      <c r="P103" s="19">
        <v>656</v>
      </c>
      <c r="Q103" s="19">
        <v>2789</v>
      </c>
      <c r="R103" s="19">
        <v>1</v>
      </c>
      <c r="S103" s="19">
        <v>122</v>
      </c>
      <c r="T103" s="19">
        <v>481</v>
      </c>
      <c r="U103" s="30" t="s">
        <v>476</v>
      </c>
      <c r="V103" s="30" t="str">
        <f t="shared" si="2"/>
        <v>该项目有建档立卡贫困户2789户1人参与民主议事决策，项目建成后带贫2789户1人，减贫122户481人,直接受益人年平均增收元。</v>
      </c>
      <c r="W103" s="16"/>
    </row>
    <row r="104" s="3" customFormat="1" ht="169" customHeight="1" spans="1:23">
      <c r="A104" s="16">
        <v>100</v>
      </c>
      <c r="B104" s="16" t="s">
        <v>477</v>
      </c>
      <c r="C104" s="16" t="s">
        <v>37</v>
      </c>
      <c r="D104" s="16" t="s">
        <v>30</v>
      </c>
      <c r="E104" s="29" t="s">
        <v>478</v>
      </c>
      <c r="F104" s="18">
        <v>44562</v>
      </c>
      <c r="G104" s="18">
        <v>44925</v>
      </c>
      <c r="H104" s="16" t="s">
        <v>173</v>
      </c>
      <c r="I104" s="16" t="s">
        <v>479</v>
      </c>
      <c r="J104" s="19">
        <v>20</v>
      </c>
      <c r="K104" s="19">
        <v>20</v>
      </c>
      <c r="L104" s="19"/>
      <c r="M104" s="19"/>
      <c r="N104" s="19"/>
      <c r="O104" s="19">
        <v>1</v>
      </c>
      <c r="P104" s="19">
        <v>126</v>
      </c>
      <c r="Q104" s="19">
        <v>428</v>
      </c>
      <c r="R104" s="19">
        <v>1</v>
      </c>
      <c r="S104" s="19">
        <v>29</v>
      </c>
      <c r="T104" s="19">
        <v>112</v>
      </c>
      <c r="U104" s="30" t="s">
        <v>480</v>
      </c>
      <c r="V104" s="30" t="str">
        <f t="shared" si="2"/>
        <v>该项目有建档立卡贫困户428户1人参与民主议事决策，项目建成后带贫428户1人，减贫29户112人,直接受益人年平均增收元。</v>
      </c>
      <c r="W104" s="16"/>
    </row>
    <row r="105" s="3" customFormat="1" ht="169" customHeight="1" spans="1:23">
      <c r="A105" s="16">
        <v>101</v>
      </c>
      <c r="B105" s="16" t="s">
        <v>481</v>
      </c>
      <c r="C105" s="16" t="s">
        <v>37</v>
      </c>
      <c r="D105" s="16" t="s">
        <v>30</v>
      </c>
      <c r="E105" s="16" t="s">
        <v>482</v>
      </c>
      <c r="F105" s="18">
        <v>44562</v>
      </c>
      <c r="G105" s="18">
        <v>44742</v>
      </c>
      <c r="H105" s="16" t="s">
        <v>173</v>
      </c>
      <c r="I105" s="16" t="s">
        <v>464</v>
      </c>
      <c r="J105" s="16">
        <v>20</v>
      </c>
      <c r="K105" s="16">
        <v>20</v>
      </c>
      <c r="L105" s="16"/>
      <c r="M105" s="16"/>
      <c r="N105" s="16"/>
      <c r="O105" s="16">
        <v>1</v>
      </c>
      <c r="P105" s="16">
        <v>109</v>
      </c>
      <c r="Q105" s="16">
        <v>560</v>
      </c>
      <c r="R105" s="16">
        <v>0</v>
      </c>
      <c r="S105" s="16">
        <v>50</v>
      </c>
      <c r="T105" s="19">
        <v>243</v>
      </c>
      <c r="U105" s="30" t="s">
        <v>483</v>
      </c>
      <c r="V105" s="30" t="str">
        <f t="shared" si="2"/>
        <v>该项目有建档立卡贫困户560户0人参与民主议事决策，项目建成后带贫560户0人，减贫50户243人,直接受益人年平均增收元。</v>
      </c>
      <c r="W105" s="16"/>
    </row>
    <row r="106" s="3" customFormat="1" ht="169" customHeight="1" spans="1:23">
      <c r="A106" s="16">
        <v>102</v>
      </c>
      <c r="B106" s="16" t="s">
        <v>484</v>
      </c>
      <c r="C106" s="16" t="s">
        <v>105</v>
      </c>
      <c r="D106" s="16" t="s">
        <v>30</v>
      </c>
      <c r="E106" s="16" t="s">
        <v>485</v>
      </c>
      <c r="F106" s="18">
        <v>44562</v>
      </c>
      <c r="G106" s="18">
        <v>44650</v>
      </c>
      <c r="H106" s="16" t="s">
        <v>173</v>
      </c>
      <c r="I106" s="16" t="s">
        <v>486</v>
      </c>
      <c r="J106" s="16">
        <v>20</v>
      </c>
      <c r="K106" s="16">
        <v>20</v>
      </c>
      <c r="L106" s="16"/>
      <c r="M106" s="16"/>
      <c r="N106" s="16"/>
      <c r="O106" s="16">
        <v>1</v>
      </c>
      <c r="P106" s="16">
        <v>550</v>
      </c>
      <c r="Q106" s="16">
        <v>2314</v>
      </c>
      <c r="R106" s="16">
        <v>0</v>
      </c>
      <c r="S106" s="16">
        <v>112</v>
      </c>
      <c r="T106" s="19">
        <v>460</v>
      </c>
      <c r="U106" s="30" t="s">
        <v>487</v>
      </c>
      <c r="V106" s="30" t="str">
        <f t="shared" si="2"/>
        <v>该项目有建档立卡贫困户2314户0人参与民主议事决策，项目建成后带贫2314户0人，减贫112户460人,直接受益人年平均增收元。</v>
      </c>
      <c r="W106" s="16"/>
    </row>
    <row r="107" s="3" customFormat="1" ht="169" customHeight="1" spans="1:23">
      <c r="A107" s="16">
        <v>103</v>
      </c>
      <c r="B107" s="16" t="s">
        <v>488</v>
      </c>
      <c r="C107" s="16" t="s">
        <v>37</v>
      </c>
      <c r="D107" s="16" t="s">
        <v>30</v>
      </c>
      <c r="E107" s="16" t="s">
        <v>489</v>
      </c>
      <c r="F107" s="18">
        <v>44562</v>
      </c>
      <c r="G107" s="18">
        <v>44742</v>
      </c>
      <c r="H107" s="16" t="s">
        <v>173</v>
      </c>
      <c r="I107" s="16" t="s">
        <v>490</v>
      </c>
      <c r="J107" s="16">
        <v>10</v>
      </c>
      <c r="K107" s="16">
        <v>10</v>
      </c>
      <c r="L107" s="16"/>
      <c r="M107" s="16"/>
      <c r="N107" s="16"/>
      <c r="O107" s="16">
        <v>1</v>
      </c>
      <c r="P107" s="16">
        <v>220</v>
      </c>
      <c r="Q107" s="16">
        <v>1098</v>
      </c>
      <c r="R107" s="16">
        <v>1</v>
      </c>
      <c r="S107" s="16">
        <v>40</v>
      </c>
      <c r="T107" s="19">
        <v>180</v>
      </c>
      <c r="U107" s="30" t="s">
        <v>491</v>
      </c>
      <c r="V107" s="30" t="str">
        <f t="shared" si="2"/>
        <v>该项目有建档立卡贫困户1098户1人参与民主议事决策，项目建成后带贫1098户1人，减贫40户180人,直接受益人年平均增收元。</v>
      </c>
      <c r="W107" s="16"/>
    </row>
    <row r="108" s="3" customFormat="1" ht="169" customHeight="1" spans="1:23">
      <c r="A108" s="16">
        <v>104</v>
      </c>
      <c r="B108" s="16" t="s">
        <v>492</v>
      </c>
      <c r="C108" s="16" t="s">
        <v>105</v>
      </c>
      <c r="D108" s="16" t="s">
        <v>30</v>
      </c>
      <c r="E108" s="16" t="s">
        <v>493</v>
      </c>
      <c r="F108" s="18">
        <v>44562</v>
      </c>
      <c r="G108" s="18">
        <v>44864</v>
      </c>
      <c r="H108" s="16" t="s">
        <v>173</v>
      </c>
      <c r="I108" s="16" t="s">
        <v>494</v>
      </c>
      <c r="J108" s="16">
        <v>10</v>
      </c>
      <c r="K108" s="16">
        <v>10</v>
      </c>
      <c r="L108" s="16"/>
      <c r="M108" s="16"/>
      <c r="N108" s="16"/>
      <c r="O108" s="16">
        <v>1</v>
      </c>
      <c r="P108" s="16">
        <v>365</v>
      </c>
      <c r="Q108" s="16">
        <v>1678</v>
      </c>
      <c r="R108" s="16">
        <v>1</v>
      </c>
      <c r="S108" s="16">
        <v>50</v>
      </c>
      <c r="T108" s="19">
        <v>234</v>
      </c>
      <c r="U108" s="30" t="s">
        <v>495</v>
      </c>
      <c r="V108" s="30" t="str">
        <f t="shared" si="2"/>
        <v>该项目有建档立卡贫困户1678户1人参与民主议事决策，项目建成后带贫1678户1人，减贫50户234人,直接受益人年平均增收元。</v>
      </c>
      <c r="W108" s="16"/>
    </row>
    <row r="109" s="3" customFormat="1" ht="169" customHeight="1" spans="1:23">
      <c r="A109" s="16">
        <v>105</v>
      </c>
      <c r="B109" s="16" t="s">
        <v>496</v>
      </c>
      <c r="C109" s="16" t="s">
        <v>105</v>
      </c>
      <c r="D109" s="16" t="s">
        <v>30</v>
      </c>
      <c r="E109" s="16" t="s">
        <v>493</v>
      </c>
      <c r="F109" s="18">
        <v>44562</v>
      </c>
      <c r="G109" s="18">
        <v>44864</v>
      </c>
      <c r="H109" s="16" t="s">
        <v>173</v>
      </c>
      <c r="I109" s="16" t="s">
        <v>497</v>
      </c>
      <c r="J109" s="16">
        <v>20</v>
      </c>
      <c r="K109" s="16">
        <v>20</v>
      </c>
      <c r="L109" s="16"/>
      <c r="M109" s="16"/>
      <c r="N109" s="16"/>
      <c r="O109" s="16">
        <v>1</v>
      </c>
      <c r="P109" s="16">
        <v>530</v>
      </c>
      <c r="Q109" s="16">
        <v>2093</v>
      </c>
      <c r="R109" s="16">
        <v>1</v>
      </c>
      <c r="S109" s="16">
        <v>93</v>
      </c>
      <c r="T109" s="19">
        <v>350</v>
      </c>
      <c r="U109" s="30" t="s">
        <v>498</v>
      </c>
      <c r="V109" s="30" t="str">
        <f t="shared" si="2"/>
        <v>该项目有建档立卡贫困户2093户1人参与民主议事决策，项目建成后带贫2093户1人，减贫93户350人,直接受益人年平均增收元。</v>
      </c>
      <c r="W109" s="16"/>
    </row>
    <row r="110" s="3" customFormat="1" ht="169" customHeight="1" spans="1:23">
      <c r="A110" s="16">
        <v>106</v>
      </c>
      <c r="B110" s="16" t="s">
        <v>499</v>
      </c>
      <c r="C110" s="16" t="s">
        <v>105</v>
      </c>
      <c r="D110" s="16" t="s">
        <v>30</v>
      </c>
      <c r="E110" s="16" t="s">
        <v>500</v>
      </c>
      <c r="F110" s="18">
        <v>44621</v>
      </c>
      <c r="G110" s="18">
        <v>44925</v>
      </c>
      <c r="H110" s="16" t="s">
        <v>173</v>
      </c>
      <c r="I110" s="19" t="s">
        <v>501</v>
      </c>
      <c r="J110" s="19">
        <v>34</v>
      </c>
      <c r="K110" s="19">
        <v>34</v>
      </c>
      <c r="L110" s="19"/>
      <c r="M110" s="19"/>
      <c r="N110" s="19"/>
      <c r="O110" s="19">
        <v>1</v>
      </c>
      <c r="P110" s="19">
        <v>501</v>
      </c>
      <c r="Q110" s="19">
        <v>2142</v>
      </c>
      <c r="R110" s="19">
        <v>1</v>
      </c>
      <c r="S110" s="19">
        <v>78</v>
      </c>
      <c r="T110" s="19">
        <v>297</v>
      </c>
      <c r="U110" s="30" t="s">
        <v>502</v>
      </c>
      <c r="V110" s="30" t="str">
        <f t="shared" si="2"/>
        <v>该项目有建档立卡贫困户2142户1人参与民主议事决策，项目建成后带贫2142户1人，减贫78户297人,直接受益人年平均增收元。</v>
      </c>
      <c r="W110" s="16"/>
    </row>
    <row r="111" s="3" customFormat="1" ht="169" customHeight="1" spans="1:23">
      <c r="A111" s="16">
        <v>107</v>
      </c>
      <c r="B111" s="16" t="s">
        <v>503</v>
      </c>
      <c r="C111" s="16" t="s">
        <v>37</v>
      </c>
      <c r="D111" s="16" t="s">
        <v>321</v>
      </c>
      <c r="E111" s="16" t="s">
        <v>504</v>
      </c>
      <c r="F111" s="18">
        <v>44844</v>
      </c>
      <c r="G111" s="18">
        <v>44925</v>
      </c>
      <c r="H111" s="16" t="s">
        <v>173</v>
      </c>
      <c r="I111" s="16" t="s">
        <v>505</v>
      </c>
      <c r="J111" s="16">
        <v>6</v>
      </c>
      <c r="K111" s="16">
        <v>6</v>
      </c>
      <c r="L111" s="16"/>
      <c r="M111" s="16"/>
      <c r="N111" s="16"/>
      <c r="O111" s="19">
        <v>1</v>
      </c>
      <c r="P111" s="16">
        <v>75</v>
      </c>
      <c r="Q111" s="16">
        <v>240</v>
      </c>
      <c r="R111" s="16">
        <v>1</v>
      </c>
      <c r="S111" s="16">
        <v>16</v>
      </c>
      <c r="T111" s="19">
        <v>54</v>
      </c>
      <c r="U111" s="30" t="s">
        <v>506</v>
      </c>
      <c r="V111" s="30" t="str">
        <f t="shared" si="2"/>
        <v>该项目有建档立卡贫困户240户1人参与民主议事决策，项目建成后带贫240户1人，减贫16户54人,直接受益人年平均增收元。</v>
      </c>
      <c r="W111" s="16"/>
    </row>
    <row r="112" s="3" customFormat="1" ht="169" customHeight="1" spans="1:23">
      <c r="A112" s="16">
        <v>108</v>
      </c>
      <c r="B112" s="16" t="s">
        <v>507</v>
      </c>
      <c r="C112" s="16" t="s">
        <v>37</v>
      </c>
      <c r="D112" s="16" t="s">
        <v>30</v>
      </c>
      <c r="E112" s="16" t="s">
        <v>508</v>
      </c>
      <c r="F112" s="18">
        <v>44562</v>
      </c>
      <c r="G112" s="18">
        <v>44925</v>
      </c>
      <c r="H112" s="16" t="s">
        <v>173</v>
      </c>
      <c r="I112" s="16" t="s">
        <v>509</v>
      </c>
      <c r="J112" s="19">
        <v>20</v>
      </c>
      <c r="K112" s="19">
        <v>20</v>
      </c>
      <c r="L112" s="19"/>
      <c r="M112" s="19"/>
      <c r="N112" s="19"/>
      <c r="O112" s="19">
        <v>2</v>
      </c>
      <c r="P112" s="19">
        <v>702</v>
      </c>
      <c r="Q112" s="19">
        <v>2743</v>
      </c>
      <c r="R112" s="19">
        <v>2</v>
      </c>
      <c r="S112" s="19">
        <v>100</v>
      </c>
      <c r="T112" s="19">
        <v>378</v>
      </c>
      <c r="U112" s="31" t="s">
        <v>510</v>
      </c>
      <c r="V112" s="16" t="s">
        <v>511</v>
      </c>
      <c r="W112" s="25" t="s">
        <v>508</v>
      </c>
    </row>
    <row r="113" s="3" customFormat="1" ht="169" customHeight="1" spans="1:23">
      <c r="A113" s="16">
        <v>109</v>
      </c>
      <c r="B113" s="19" t="s">
        <v>512</v>
      </c>
      <c r="C113" s="16" t="s">
        <v>105</v>
      </c>
      <c r="D113" s="16" t="s">
        <v>30</v>
      </c>
      <c r="E113" s="16" t="s">
        <v>513</v>
      </c>
      <c r="F113" s="18">
        <v>44562</v>
      </c>
      <c r="G113" s="18">
        <v>44681</v>
      </c>
      <c r="H113" s="16" t="s">
        <v>173</v>
      </c>
      <c r="I113" s="17" t="s">
        <v>514</v>
      </c>
      <c r="J113" s="16">
        <v>20</v>
      </c>
      <c r="K113" s="16">
        <v>20</v>
      </c>
      <c r="L113" s="16"/>
      <c r="M113" s="16"/>
      <c r="N113" s="16"/>
      <c r="O113" s="16">
        <v>1</v>
      </c>
      <c r="P113" s="16">
        <v>283</v>
      </c>
      <c r="Q113" s="16">
        <v>1120</v>
      </c>
      <c r="R113" s="16"/>
      <c r="S113" s="16">
        <v>38</v>
      </c>
      <c r="T113" s="19">
        <v>154</v>
      </c>
      <c r="U113" s="21" t="s">
        <v>515</v>
      </c>
      <c r="V113" s="21" t="s">
        <v>516</v>
      </c>
      <c r="W113" s="16" t="s">
        <v>508</v>
      </c>
    </row>
    <row r="114" s="3" customFormat="1" ht="169" customHeight="1" spans="1:23">
      <c r="A114" s="16">
        <v>110</v>
      </c>
      <c r="B114" s="16" t="s">
        <v>517</v>
      </c>
      <c r="C114" s="16" t="s">
        <v>105</v>
      </c>
      <c r="D114" s="16" t="s">
        <v>30</v>
      </c>
      <c r="E114" s="16" t="s">
        <v>518</v>
      </c>
      <c r="F114" s="18">
        <v>44562</v>
      </c>
      <c r="G114" s="18">
        <v>44926</v>
      </c>
      <c r="H114" s="16" t="s">
        <v>519</v>
      </c>
      <c r="I114" s="19" t="s">
        <v>520</v>
      </c>
      <c r="J114" s="19">
        <v>30</v>
      </c>
      <c r="K114" s="19">
        <v>30</v>
      </c>
      <c r="L114" s="19"/>
      <c r="M114" s="19"/>
      <c r="N114" s="19"/>
      <c r="O114" s="19">
        <v>1</v>
      </c>
      <c r="P114" s="19">
        <v>823</v>
      </c>
      <c r="Q114" s="19">
        <v>3406</v>
      </c>
      <c r="R114" s="19">
        <v>1</v>
      </c>
      <c r="S114" s="19">
        <v>823</v>
      </c>
      <c r="T114" s="19">
        <v>3406</v>
      </c>
      <c r="U114" s="21" t="s">
        <v>521</v>
      </c>
      <c r="V114" s="21" t="s">
        <v>522</v>
      </c>
      <c r="W114" s="16" t="s">
        <v>518</v>
      </c>
    </row>
    <row r="115" s="3" customFormat="1" ht="169" customHeight="1" spans="1:23">
      <c r="A115" s="16">
        <v>111</v>
      </c>
      <c r="B115" s="16" t="s">
        <v>517</v>
      </c>
      <c r="C115" s="16" t="s">
        <v>105</v>
      </c>
      <c r="D115" s="16" t="s">
        <v>30</v>
      </c>
      <c r="E115" s="16" t="s">
        <v>518</v>
      </c>
      <c r="F115" s="18">
        <v>44562</v>
      </c>
      <c r="G115" s="18">
        <v>44926</v>
      </c>
      <c r="H115" s="16" t="s">
        <v>519</v>
      </c>
      <c r="I115" s="19" t="s">
        <v>523</v>
      </c>
      <c r="J115" s="19">
        <v>30</v>
      </c>
      <c r="K115" s="19">
        <v>30</v>
      </c>
      <c r="L115" s="19"/>
      <c r="M115" s="19"/>
      <c r="N115" s="19"/>
      <c r="O115" s="19">
        <v>1</v>
      </c>
      <c r="P115" s="19">
        <v>823</v>
      </c>
      <c r="Q115" s="19">
        <v>3406</v>
      </c>
      <c r="R115" s="19">
        <v>1</v>
      </c>
      <c r="S115" s="19">
        <v>823</v>
      </c>
      <c r="T115" s="19">
        <v>3406</v>
      </c>
      <c r="U115" s="21" t="s">
        <v>524</v>
      </c>
      <c r="V115" s="21" t="s">
        <v>525</v>
      </c>
      <c r="W115" s="16" t="s">
        <v>518</v>
      </c>
    </row>
    <row r="116" s="3" customFormat="1" ht="169" customHeight="1" spans="1:23">
      <c r="A116" s="16">
        <v>112</v>
      </c>
      <c r="B116" s="16" t="s">
        <v>517</v>
      </c>
      <c r="C116" s="16" t="s">
        <v>37</v>
      </c>
      <c r="D116" s="16" t="s">
        <v>30</v>
      </c>
      <c r="E116" s="16" t="s">
        <v>518</v>
      </c>
      <c r="F116" s="18">
        <v>44562</v>
      </c>
      <c r="G116" s="18">
        <v>44926</v>
      </c>
      <c r="H116" s="16" t="s">
        <v>519</v>
      </c>
      <c r="I116" s="19" t="s">
        <v>526</v>
      </c>
      <c r="J116" s="19">
        <v>40</v>
      </c>
      <c r="K116" s="19">
        <v>40</v>
      </c>
      <c r="L116" s="19"/>
      <c r="M116" s="19"/>
      <c r="N116" s="19"/>
      <c r="O116" s="19">
        <v>1</v>
      </c>
      <c r="P116" s="19">
        <v>823</v>
      </c>
      <c r="Q116" s="19">
        <v>3406</v>
      </c>
      <c r="R116" s="19">
        <v>1</v>
      </c>
      <c r="S116" s="19">
        <v>823</v>
      </c>
      <c r="T116" s="19">
        <v>3406</v>
      </c>
      <c r="U116" s="21" t="s">
        <v>527</v>
      </c>
      <c r="V116" s="21" t="s">
        <v>528</v>
      </c>
      <c r="W116" s="16" t="s">
        <v>518</v>
      </c>
    </row>
    <row r="117" s="3" customFormat="1" ht="169" customHeight="1" spans="1:23">
      <c r="A117" s="16">
        <v>113</v>
      </c>
      <c r="B117" s="16" t="s">
        <v>529</v>
      </c>
      <c r="C117" s="16" t="s">
        <v>37</v>
      </c>
      <c r="D117" s="19" t="s">
        <v>30</v>
      </c>
      <c r="E117" s="19" t="s">
        <v>530</v>
      </c>
      <c r="F117" s="18">
        <v>44562</v>
      </c>
      <c r="G117" s="18">
        <v>44926</v>
      </c>
      <c r="H117" s="16" t="s">
        <v>519</v>
      </c>
      <c r="I117" s="16" t="s">
        <v>531</v>
      </c>
      <c r="J117" s="16">
        <v>40</v>
      </c>
      <c r="K117" s="16">
        <v>40</v>
      </c>
      <c r="L117" s="16"/>
      <c r="M117" s="16"/>
      <c r="N117" s="16"/>
      <c r="O117" s="16">
        <v>1</v>
      </c>
      <c r="P117" s="16">
        <v>314</v>
      </c>
      <c r="Q117" s="16">
        <v>1383</v>
      </c>
      <c r="R117" s="16">
        <v>1</v>
      </c>
      <c r="S117" s="16">
        <v>33</v>
      </c>
      <c r="T117" s="19">
        <v>165</v>
      </c>
      <c r="U117" s="31" t="s">
        <v>532</v>
      </c>
      <c r="V117" s="16" t="s">
        <v>533</v>
      </c>
      <c r="W117" s="16" t="s">
        <v>530</v>
      </c>
    </row>
    <row r="118" s="3" customFormat="1" ht="169" customHeight="1" spans="1:23">
      <c r="A118" s="16">
        <v>114</v>
      </c>
      <c r="B118" s="16" t="s">
        <v>534</v>
      </c>
      <c r="C118" s="16" t="s">
        <v>105</v>
      </c>
      <c r="D118" s="16" t="s">
        <v>30</v>
      </c>
      <c r="E118" s="16" t="s">
        <v>535</v>
      </c>
      <c r="F118" s="18">
        <v>44621</v>
      </c>
      <c r="G118" s="18">
        <v>44925</v>
      </c>
      <c r="H118" s="16" t="s">
        <v>173</v>
      </c>
      <c r="I118" s="19" t="s">
        <v>536</v>
      </c>
      <c r="J118" s="19">
        <v>49</v>
      </c>
      <c r="K118" s="19"/>
      <c r="L118" s="19">
        <v>49</v>
      </c>
      <c r="M118" s="19"/>
      <c r="N118" s="19"/>
      <c r="O118" s="19">
        <v>1</v>
      </c>
      <c r="P118" s="19">
        <v>202</v>
      </c>
      <c r="Q118" s="19">
        <v>980</v>
      </c>
      <c r="R118" s="19">
        <v>0</v>
      </c>
      <c r="S118" s="19">
        <v>25</v>
      </c>
      <c r="T118" s="19">
        <v>116</v>
      </c>
      <c r="U118" s="31" t="s">
        <v>537</v>
      </c>
      <c r="V118" s="16" t="s">
        <v>538</v>
      </c>
      <c r="W118" s="16" t="s">
        <v>539</v>
      </c>
    </row>
    <row r="119" s="3" customFormat="1" ht="169" customHeight="1" spans="1:23">
      <c r="A119" s="16">
        <v>115</v>
      </c>
      <c r="B119" s="16" t="s">
        <v>540</v>
      </c>
      <c r="C119" s="16" t="s">
        <v>37</v>
      </c>
      <c r="D119" s="16" t="s">
        <v>30</v>
      </c>
      <c r="E119" s="16" t="s">
        <v>541</v>
      </c>
      <c r="F119" s="18">
        <v>44621</v>
      </c>
      <c r="G119" s="18">
        <v>44925</v>
      </c>
      <c r="H119" s="16" t="s">
        <v>173</v>
      </c>
      <c r="I119" s="16" t="s">
        <v>542</v>
      </c>
      <c r="J119" s="16">
        <v>51</v>
      </c>
      <c r="K119" s="16"/>
      <c r="L119" s="16">
        <v>51</v>
      </c>
      <c r="M119" s="16"/>
      <c r="N119" s="16"/>
      <c r="O119" s="19">
        <v>1</v>
      </c>
      <c r="P119" s="19">
        <v>662</v>
      </c>
      <c r="Q119" s="19">
        <v>2910</v>
      </c>
      <c r="R119" s="19">
        <v>0</v>
      </c>
      <c r="S119" s="19">
        <v>102</v>
      </c>
      <c r="T119" s="19">
        <v>472</v>
      </c>
      <c r="U119" s="21" t="s">
        <v>543</v>
      </c>
      <c r="V119" s="16" t="s">
        <v>544</v>
      </c>
      <c r="W119" s="16" t="s">
        <v>539</v>
      </c>
    </row>
    <row r="120" s="3" customFormat="1" ht="169" customHeight="1" spans="1:23">
      <c r="A120" s="16">
        <v>116</v>
      </c>
      <c r="B120" s="16" t="s">
        <v>545</v>
      </c>
      <c r="C120" s="16" t="s">
        <v>105</v>
      </c>
      <c r="D120" s="16" t="s">
        <v>30</v>
      </c>
      <c r="E120" s="16" t="s">
        <v>546</v>
      </c>
      <c r="F120" s="18">
        <v>44621</v>
      </c>
      <c r="G120" s="18">
        <v>44925</v>
      </c>
      <c r="H120" s="16" t="s">
        <v>173</v>
      </c>
      <c r="I120" s="19" t="s">
        <v>547</v>
      </c>
      <c r="J120" s="19">
        <v>30</v>
      </c>
      <c r="K120" s="19"/>
      <c r="L120" s="19">
        <v>30</v>
      </c>
      <c r="M120" s="19"/>
      <c r="N120" s="19"/>
      <c r="O120" s="19">
        <v>1</v>
      </c>
      <c r="P120" s="19">
        <v>478</v>
      </c>
      <c r="Q120" s="19">
        <v>2070</v>
      </c>
      <c r="R120" s="19">
        <v>0</v>
      </c>
      <c r="S120" s="19">
        <v>60</v>
      </c>
      <c r="T120" s="19">
        <v>242</v>
      </c>
      <c r="U120" s="31" t="s">
        <v>548</v>
      </c>
      <c r="V120" s="16" t="s">
        <v>549</v>
      </c>
      <c r="W120" s="16" t="s">
        <v>539</v>
      </c>
    </row>
    <row r="121" s="3" customFormat="1" ht="169" customHeight="1" spans="1:23">
      <c r="A121" s="16">
        <v>117</v>
      </c>
      <c r="B121" s="16" t="s">
        <v>550</v>
      </c>
      <c r="C121" s="16" t="s">
        <v>37</v>
      </c>
      <c r="D121" s="16" t="s">
        <v>52</v>
      </c>
      <c r="E121" s="16" t="s">
        <v>551</v>
      </c>
      <c r="F121" s="18">
        <v>44621</v>
      </c>
      <c r="G121" s="18">
        <v>44925</v>
      </c>
      <c r="H121" s="16" t="s">
        <v>173</v>
      </c>
      <c r="I121" s="16" t="s">
        <v>552</v>
      </c>
      <c r="J121" s="16">
        <v>10</v>
      </c>
      <c r="K121" s="16"/>
      <c r="L121" s="16">
        <v>10</v>
      </c>
      <c r="M121" s="16"/>
      <c r="N121" s="16"/>
      <c r="O121" s="19">
        <v>1</v>
      </c>
      <c r="P121" s="19">
        <v>478</v>
      </c>
      <c r="Q121" s="19">
        <v>2070</v>
      </c>
      <c r="R121" s="19">
        <v>0</v>
      </c>
      <c r="S121" s="19">
        <v>60</v>
      </c>
      <c r="T121" s="19">
        <v>242</v>
      </c>
      <c r="U121" s="21" t="s">
        <v>553</v>
      </c>
      <c r="V121" s="16" t="s">
        <v>554</v>
      </c>
      <c r="W121" s="16" t="s">
        <v>539</v>
      </c>
    </row>
    <row r="122" s="3" customFormat="1" ht="139" customHeight="1" spans="1:23">
      <c r="A122" s="16">
        <v>118</v>
      </c>
      <c r="B122" s="16" t="s">
        <v>555</v>
      </c>
      <c r="C122" s="16" t="s">
        <v>105</v>
      </c>
      <c r="D122" s="16" t="s">
        <v>30</v>
      </c>
      <c r="E122" s="16" t="s">
        <v>556</v>
      </c>
      <c r="F122" s="18">
        <v>44562</v>
      </c>
      <c r="G122" s="18">
        <v>44925</v>
      </c>
      <c r="H122" s="16" t="s">
        <v>173</v>
      </c>
      <c r="I122" s="19" t="s">
        <v>557</v>
      </c>
      <c r="J122" s="19">
        <v>20</v>
      </c>
      <c r="K122" s="19">
        <v>20</v>
      </c>
      <c r="L122" s="19"/>
      <c r="M122" s="19"/>
      <c r="N122" s="19"/>
      <c r="O122" s="19">
        <v>1</v>
      </c>
      <c r="P122" s="19">
        <v>502</v>
      </c>
      <c r="Q122" s="19">
        <v>2237</v>
      </c>
      <c r="R122" s="19">
        <v>0</v>
      </c>
      <c r="S122" s="19">
        <v>86</v>
      </c>
      <c r="T122" s="19">
        <v>16</v>
      </c>
      <c r="U122" s="21" t="s">
        <v>558</v>
      </c>
      <c r="V122" s="21" t="s">
        <v>559</v>
      </c>
      <c r="W122" s="25"/>
    </row>
    <row r="123" s="3" customFormat="1" ht="139" customHeight="1" spans="1:23">
      <c r="A123" s="16">
        <v>119</v>
      </c>
      <c r="B123" s="16" t="s">
        <v>560</v>
      </c>
      <c r="C123" s="16" t="s">
        <v>37</v>
      </c>
      <c r="D123" s="16" t="s">
        <v>30</v>
      </c>
      <c r="E123" s="16" t="s">
        <v>561</v>
      </c>
      <c r="F123" s="18">
        <v>44562</v>
      </c>
      <c r="G123" s="18">
        <v>44925</v>
      </c>
      <c r="H123" s="16" t="s">
        <v>173</v>
      </c>
      <c r="I123" s="16" t="s">
        <v>562</v>
      </c>
      <c r="J123" s="16">
        <v>20</v>
      </c>
      <c r="K123" s="16">
        <v>20</v>
      </c>
      <c r="L123" s="16"/>
      <c r="M123" s="16"/>
      <c r="N123" s="16"/>
      <c r="O123" s="19">
        <v>1</v>
      </c>
      <c r="P123" s="19">
        <v>502</v>
      </c>
      <c r="Q123" s="19">
        <v>2237</v>
      </c>
      <c r="R123" s="16">
        <v>0</v>
      </c>
      <c r="S123" s="16">
        <v>86</v>
      </c>
      <c r="T123" s="19">
        <v>16</v>
      </c>
      <c r="U123" s="21" t="s">
        <v>563</v>
      </c>
      <c r="V123" s="21" t="s">
        <v>564</v>
      </c>
      <c r="W123" s="25"/>
    </row>
    <row r="124" s="3" customFormat="1" ht="139" customHeight="1" spans="1:23">
      <c r="A124" s="16">
        <v>120</v>
      </c>
      <c r="B124" s="16" t="s">
        <v>565</v>
      </c>
      <c r="C124" s="16" t="s">
        <v>105</v>
      </c>
      <c r="D124" s="16" t="s">
        <v>30</v>
      </c>
      <c r="E124" s="16" t="s">
        <v>566</v>
      </c>
      <c r="F124" s="18">
        <v>44562</v>
      </c>
      <c r="G124" s="18">
        <v>44925</v>
      </c>
      <c r="H124" s="16" t="s">
        <v>173</v>
      </c>
      <c r="I124" s="19" t="s">
        <v>567</v>
      </c>
      <c r="J124" s="16">
        <v>20</v>
      </c>
      <c r="K124" s="16">
        <v>20</v>
      </c>
      <c r="L124" s="16"/>
      <c r="M124" s="16"/>
      <c r="N124" s="16"/>
      <c r="O124" s="19">
        <v>1</v>
      </c>
      <c r="P124" s="16">
        <v>596</v>
      </c>
      <c r="Q124" s="16">
        <v>2099</v>
      </c>
      <c r="R124" s="16">
        <v>1</v>
      </c>
      <c r="S124" s="16">
        <v>119</v>
      </c>
      <c r="T124" s="16">
        <v>7</v>
      </c>
      <c r="U124" s="21" t="s">
        <v>568</v>
      </c>
      <c r="V124" s="21" t="s">
        <v>559</v>
      </c>
      <c r="W124" s="16"/>
    </row>
    <row r="125" s="3" customFormat="1" ht="139" customHeight="1" spans="1:23">
      <c r="A125" s="16">
        <v>121</v>
      </c>
      <c r="B125" s="16" t="s">
        <v>569</v>
      </c>
      <c r="C125" s="19" t="s">
        <v>37</v>
      </c>
      <c r="D125" s="19" t="s">
        <v>30</v>
      </c>
      <c r="E125" s="19" t="s">
        <v>570</v>
      </c>
      <c r="F125" s="18">
        <v>44562</v>
      </c>
      <c r="G125" s="18">
        <v>44925</v>
      </c>
      <c r="H125" s="16" t="s">
        <v>173</v>
      </c>
      <c r="I125" s="16" t="s">
        <v>571</v>
      </c>
      <c r="J125" s="16">
        <v>16.5</v>
      </c>
      <c r="K125" s="16">
        <v>16.5</v>
      </c>
      <c r="L125" s="16"/>
      <c r="M125" s="16"/>
      <c r="N125" s="16"/>
      <c r="O125" s="19">
        <v>1</v>
      </c>
      <c r="P125" s="16">
        <v>596</v>
      </c>
      <c r="Q125" s="16">
        <v>2099</v>
      </c>
      <c r="R125" s="16">
        <v>1</v>
      </c>
      <c r="S125" s="16">
        <v>119</v>
      </c>
      <c r="T125" s="19">
        <v>7</v>
      </c>
      <c r="U125" s="21" t="s">
        <v>572</v>
      </c>
      <c r="V125" s="21" t="s">
        <v>573</v>
      </c>
      <c r="W125" s="16"/>
    </row>
    <row r="126" s="3" customFormat="1" ht="139" customHeight="1" spans="1:23">
      <c r="A126" s="16">
        <v>122</v>
      </c>
      <c r="B126" s="16" t="s">
        <v>574</v>
      </c>
      <c r="C126" s="19" t="s">
        <v>37</v>
      </c>
      <c r="D126" s="19" t="s">
        <v>30</v>
      </c>
      <c r="E126" s="19" t="s">
        <v>575</v>
      </c>
      <c r="F126" s="18">
        <v>44562</v>
      </c>
      <c r="G126" s="18">
        <v>44925</v>
      </c>
      <c r="H126" s="16" t="s">
        <v>173</v>
      </c>
      <c r="I126" s="16" t="s">
        <v>576</v>
      </c>
      <c r="J126" s="16">
        <v>3.5</v>
      </c>
      <c r="K126" s="16">
        <v>3.5</v>
      </c>
      <c r="L126" s="16"/>
      <c r="M126" s="16"/>
      <c r="N126" s="16"/>
      <c r="O126" s="19">
        <v>1</v>
      </c>
      <c r="P126" s="16">
        <v>596</v>
      </c>
      <c r="Q126" s="16">
        <v>2099</v>
      </c>
      <c r="R126" s="16">
        <v>1</v>
      </c>
      <c r="S126" s="16">
        <v>119</v>
      </c>
      <c r="T126" s="19">
        <v>7</v>
      </c>
      <c r="U126" s="21" t="s">
        <v>577</v>
      </c>
      <c r="V126" s="21" t="s">
        <v>578</v>
      </c>
      <c r="W126" s="16"/>
    </row>
    <row r="127" s="3" customFormat="1" ht="139" customHeight="1" spans="1:23">
      <c r="A127" s="16">
        <v>123</v>
      </c>
      <c r="B127" s="16" t="s">
        <v>579</v>
      </c>
      <c r="C127" s="19" t="s">
        <v>105</v>
      </c>
      <c r="D127" s="19" t="s">
        <v>30</v>
      </c>
      <c r="E127" s="19" t="s">
        <v>580</v>
      </c>
      <c r="F127" s="18">
        <v>44562</v>
      </c>
      <c r="G127" s="18">
        <v>44925</v>
      </c>
      <c r="H127" s="16" t="s">
        <v>173</v>
      </c>
      <c r="I127" s="19" t="s">
        <v>581</v>
      </c>
      <c r="J127" s="16">
        <v>20</v>
      </c>
      <c r="K127" s="16">
        <v>20</v>
      </c>
      <c r="L127" s="16"/>
      <c r="M127" s="16"/>
      <c r="N127" s="16"/>
      <c r="O127" s="19">
        <v>1</v>
      </c>
      <c r="P127" s="16">
        <v>797</v>
      </c>
      <c r="Q127" s="16">
        <v>3522</v>
      </c>
      <c r="R127" s="16">
        <v>0</v>
      </c>
      <c r="S127" s="16">
        <v>177</v>
      </c>
      <c r="T127" s="19">
        <v>16</v>
      </c>
      <c r="U127" s="21" t="s">
        <v>582</v>
      </c>
      <c r="V127" s="21" t="s">
        <v>559</v>
      </c>
      <c r="W127" s="16"/>
    </row>
    <row r="128" s="3" customFormat="1" ht="139" customHeight="1" spans="1:23">
      <c r="A128" s="16">
        <v>124</v>
      </c>
      <c r="B128" s="19" t="s">
        <v>583</v>
      </c>
      <c r="C128" s="19" t="s">
        <v>37</v>
      </c>
      <c r="D128" s="19" t="s">
        <v>30</v>
      </c>
      <c r="E128" s="19" t="s">
        <v>584</v>
      </c>
      <c r="F128" s="18">
        <v>44562</v>
      </c>
      <c r="G128" s="18">
        <v>44925</v>
      </c>
      <c r="H128" s="16" t="s">
        <v>173</v>
      </c>
      <c r="I128" s="16" t="s">
        <v>585</v>
      </c>
      <c r="J128" s="16">
        <v>20</v>
      </c>
      <c r="K128" s="16">
        <v>20</v>
      </c>
      <c r="L128" s="16"/>
      <c r="M128" s="16"/>
      <c r="N128" s="16"/>
      <c r="O128" s="19">
        <v>1</v>
      </c>
      <c r="P128" s="16">
        <v>797</v>
      </c>
      <c r="Q128" s="16">
        <v>3522</v>
      </c>
      <c r="R128" s="16">
        <v>0</v>
      </c>
      <c r="S128" s="16">
        <v>177</v>
      </c>
      <c r="T128" s="19">
        <v>16</v>
      </c>
      <c r="U128" s="21" t="s">
        <v>572</v>
      </c>
      <c r="V128" s="21" t="s">
        <v>564</v>
      </c>
      <c r="W128" s="16"/>
    </row>
    <row r="129" s="4" customFormat="1" ht="139" customHeight="1" spans="1:23">
      <c r="A129" s="16">
        <v>125</v>
      </c>
      <c r="B129" s="16" t="s">
        <v>586</v>
      </c>
      <c r="C129" s="16" t="s">
        <v>105</v>
      </c>
      <c r="D129" s="16" t="s">
        <v>30</v>
      </c>
      <c r="E129" s="16" t="s">
        <v>587</v>
      </c>
      <c r="F129" s="18">
        <v>44562</v>
      </c>
      <c r="G129" s="18">
        <v>44925</v>
      </c>
      <c r="H129" s="16" t="s">
        <v>173</v>
      </c>
      <c r="I129" s="16" t="s">
        <v>588</v>
      </c>
      <c r="J129" s="16">
        <v>20</v>
      </c>
      <c r="K129" s="16">
        <f t="shared" ref="K129:K138" si="3">J129</f>
        <v>20</v>
      </c>
      <c r="L129" s="16"/>
      <c r="M129" s="16"/>
      <c r="N129" s="16"/>
      <c r="O129" s="16">
        <v>1</v>
      </c>
      <c r="P129" s="16">
        <v>150</v>
      </c>
      <c r="Q129" s="16">
        <v>680</v>
      </c>
      <c r="R129" s="16">
        <v>1</v>
      </c>
      <c r="S129" s="16">
        <v>25</v>
      </c>
      <c r="T129" s="16">
        <v>110</v>
      </c>
      <c r="U129" s="16" t="s">
        <v>589</v>
      </c>
      <c r="V129" s="16" t="s">
        <v>590</v>
      </c>
      <c r="W129" s="16" t="s">
        <v>591</v>
      </c>
    </row>
    <row r="130" s="4" customFormat="1" ht="139" customHeight="1" spans="1:23">
      <c r="A130" s="16">
        <v>126</v>
      </c>
      <c r="B130" s="16" t="s">
        <v>592</v>
      </c>
      <c r="C130" s="16" t="s">
        <v>37</v>
      </c>
      <c r="D130" s="16" t="s">
        <v>52</v>
      </c>
      <c r="E130" s="16" t="s">
        <v>587</v>
      </c>
      <c r="F130" s="18">
        <v>44562</v>
      </c>
      <c r="G130" s="18">
        <v>44925</v>
      </c>
      <c r="H130" s="16" t="s">
        <v>173</v>
      </c>
      <c r="I130" s="16" t="s">
        <v>593</v>
      </c>
      <c r="J130" s="16">
        <v>20</v>
      </c>
      <c r="K130" s="16">
        <f t="shared" si="3"/>
        <v>20</v>
      </c>
      <c r="L130" s="16"/>
      <c r="M130" s="16"/>
      <c r="N130" s="16"/>
      <c r="O130" s="16">
        <v>1</v>
      </c>
      <c r="P130" s="16">
        <v>150</v>
      </c>
      <c r="Q130" s="16">
        <v>680</v>
      </c>
      <c r="R130" s="16">
        <v>1</v>
      </c>
      <c r="S130" s="16">
        <v>25</v>
      </c>
      <c r="T130" s="16">
        <v>110</v>
      </c>
      <c r="U130" s="16" t="s">
        <v>594</v>
      </c>
      <c r="V130" s="16" t="s">
        <v>590</v>
      </c>
      <c r="W130" s="16" t="s">
        <v>591</v>
      </c>
    </row>
    <row r="131" s="3" customFormat="1" ht="139" customHeight="1" spans="1:23">
      <c r="A131" s="16">
        <v>127</v>
      </c>
      <c r="B131" s="16" t="s">
        <v>586</v>
      </c>
      <c r="C131" s="16" t="s">
        <v>105</v>
      </c>
      <c r="D131" s="16" t="s">
        <v>30</v>
      </c>
      <c r="E131" s="16" t="s">
        <v>595</v>
      </c>
      <c r="F131" s="18">
        <v>44562</v>
      </c>
      <c r="G131" s="18">
        <v>44925</v>
      </c>
      <c r="H131" s="16" t="s">
        <v>173</v>
      </c>
      <c r="I131" s="16" t="s">
        <v>596</v>
      </c>
      <c r="J131" s="16">
        <v>5</v>
      </c>
      <c r="K131" s="16">
        <f t="shared" si="3"/>
        <v>5</v>
      </c>
      <c r="L131" s="16"/>
      <c r="M131" s="16"/>
      <c r="N131" s="16"/>
      <c r="O131" s="16">
        <v>1</v>
      </c>
      <c r="P131" s="16">
        <v>588</v>
      </c>
      <c r="Q131" s="16">
        <v>2330</v>
      </c>
      <c r="R131" s="16">
        <v>1</v>
      </c>
      <c r="S131" s="16">
        <v>85</v>
      </c>
      <c r="T131" s="16">
        <v>373</v>
      </c>
      <c r="U131" s="16" t="s">
        <v>597</v>
      </c>
      <c r="V131" s="16" t="s">
        <v>598</v>
      </c>
      <c r="W131" s="16" t="s">
        <v>591</v>
      </c>
    </row>
    <row r="132" s="3" customFormat="1" ht="139" customHeight="1" spans="1:23">
      <c r="A132" s="16">
        <v>128</v>
      </c>
      <c r="B132" s="16" t="s">
        <v>586</v>
      </c>
      <c r="C132" s="16" t="s">
        <v>105</v>
      </c>
      <c r="D132" s="16" t="s">
        <v>52</v>
      </c>
      <c r="E132" s="16" t="s">
        <v>595</v>
      </c>
      <c r="F132" s="18">
        <v>44562</v>
      </c>
      <c r="G132" s="18">
        <v>44925</v>
      </c>
      <c r="H132" s="16" t="s">
        <v>173</v>
      </c>
      <c r="I132" s="16" t="s">
        <v>599</v>
      </c>
      <c r="J132" s="16">
        <v>15</v>
      </c>
      <c r="K132" s="16">
        <f t="shared" si="3"/>
        <v>15</v>
      </c>
      <c r="L132" s="16"/>
      <c r="M132" s="16"/>
      <c r="N132" s="16"/>
      <c r="O132" s="16">
        <v>1</v>
      </c>
      <c r="P132" s="16">
        <v>588</v>
      </c>
      <c r="Q132" s="16">
        <v>2330</v>
      </c>
      <c r="R132" s="16">
        <v>1</v>
      </c>
      <c r="S132" s="16">
        <v>85</v>
      </c>
      <c r="T132" s="16">
        <v>373</v>
      </c>
      <c r="U132" s="16" t="s">
        <v>600</v>
      </c>
      <c r="V132" s="16" t="s">
        <v>598</v>
      </c>
      <c r="W132" s="16" t="s">
        <v>591</v>
      </c>
    </row>
    <row r="133" s="3" customFormat="1" ht="139" customHeight="1" spans="1:23">
      <c r="A133" s="16">
        <v>129</v>
      </c>
      <c r="B133" s="16" t="s">
        <v>601</v>
      </c>
      <c r="C133" s="16" t="s">
        <v>37</v>
      </c>
      <c r="D133" s="16" t="s">
        <v>30</v>
      </c>
      <c r="E133" s="16" t="s">
        <v>595</v>
      </c>
      <c r="F133" s="18">
        <v>44562</v>
      </c>
      <c r="G133" s="18">
        <v>44925</v>
      </c>
      <c r="H133" s="16" t="s">
        <v>173</v>
      </c>
      <c r="I133" s="16" t="s">
        <v>602</v>
      </c>
      <c r="J133" s="16">
        <v>20</v>
      </c>
      <c r="K133" s="16">
        <f t="shared" si="3"/>
        <v>20</v>
      </c>
      <c r="L133" s="16"/>
      <c r="M133" s="16"/>
      <c r="N133" s="16"/>
      <c r="O133" s="16">
        <v>1</v>
      </c>
      <c r="P133" s="16">
        <v>588</v>
      </c>
      <c r="Q133" s="16">
        <v>2330</v>
      </c>
      <c r="R133" s="16">
        <v>1</v>
      </c>
      <c r="S133" s="16">
        <v>85</v>
      </c>
      <c r="T133" s="16">
        <v>373</v>
      </c>
      <c r="U133" s="16" t="s">
        <v>603</v>
      </c>
      <c r="V133" s="16" t="s">
        <v>598</v>
      </c>
      <c r="W133" s="16" t="s">
        <v>591</v>
      </c>
    </row>
    <row r="134" s="3" customFormat="1" ht="139" customHeight="1" spans="1:23">
      <c r="A134" s="16">
        <v>130</v>
      </c>
      <c r="B134" s="16" t="s">
        <v>586</v>
      </c>
      <c r="C134" s="16" t="s">
        <v>105</v>
      </c>
      <c r="D134" s="16" t="s">
        <v>52</v>
      </c>
      <c r="E134" s="16" t="s">
        <v>604</v>
      </c>
      <c r="F134" s="18">
        <v>44562</v>
      </c>
      <c r="G134" s="18">
        <v>44925</v>
      </c>
      <c r="H134" s="16" t="s">
        <v>173</v>
      </c>
      <c r="I134" s="16" t="s">
        <v>605</v>
      </c>
      <c r="J134" s="16">
        <v>20</v>
      </c>
      <c r="K134" s="16">
        <f t="shared" si="3"/>
        <v>20</v>
      </c>
      <c r="L134" s="16"/>
      <c r="M134" s="16"/>
      <c r="N134" s="16"/>
      <c r="O134" s="16">
        <v>1</v>
      </c>
      <c r="P134" s="16">
        <v>780</v>
      </c>
      <c r="Q134" s="16">
        <v>3268</v>
      </c>
      <c r="R134" s="16">
        <v>1</v>
      </c>
      <c r="S134" s="16">
        <v>192</v>
      </c>
      <c r="T134" s="16">
        <v>729</v>
      </c>
      <c r="U134" s="16" t="s">
        <v>606</v>
      </c>
      <c r="V134" s="16" t="s">
        <v>607</v>
      </c>
      <c r="W134" s="16" t="s">
        <v>591</v>
      </c>
    </row>
    <row r="135" s="3" customFormat="1" ht="139" customHeight="1" spans="1:23">
      <c r="A135" s="16">
        <v>131</v>
      </c>
      <c r="B135" s="16" t="s">
        <v>601</v>
      </c>
      <c r="C135" s="16" t="s">
        <v>37</v>
      </c>
      <c r="D135" s="16" t="s">
        <v>30</v>
      </c>
      <c r="E135" s="16" t="s">
        <v>604</v>
      </c>
      <c r="F135" s="18">
        <v>44562</v>
      </c>
      <c r="G135" s="18">
        <v>44925</v>
      </c>
      <c r="H135" s="16" t="s">
        <v>173</v>
      </c>
      <c r="I135" s="16" t="s">
        <v>608</v>
      </c>
      <c r="J135" s="16">
        <v>20</v>
      </c>
      <c r="K135" s="16">
        <f t="shared" si="3"/>
        <v>20</v>
      </c>
      <c r="L135" s="16"/>
      <c r="M135" s="16"/>
      <c r="N135" s="16"/>
      <c r="O135" s="16">
        <v>1</v>
      </c>
      <c r="P135" s="16">
        <v>780</v>
      </c>
      <c r="Q135" s="16">
        <v>3268</v>
      </c>
      <c r="R135" s="16">
        <v>1</v>
      </c>
      <c r="S135" s="16">
        <v>192</v>
      </c>
      <c r="T135" s="16">
        <v>729</v>
      </c>
      <c r="U135" s="16" t="s">
        <v>609</v>
      </c>
      <c r="V135" s="16" t="s">
        <v>607</v>
      </c>
      <c r="W135" s="16" t="s">
        <v>591</v>
      </c>
    </row>
    <row r="136" s="3" customFormat="1" ht="139" customHeight="1" spans="1:23">
      <c r="A136" s="16">
        <v>132</v>
      </c>
      <c r="B136" s="16" t="s">
        <v>610</v>
      </c>
      <c r="C136" s="16" t="s">
        <v>105</v>
      </c>
      <c r="D136" s="16" t="s">
        <v>30</v>
      </c>
      <c r="E136" s="16" t="s">
        <v>611</v>
      </c>
      <c r="F136" s="18">
        <v>44562</v>
      </c>
      <c r="G136" s="18">
        <v>44925</v>
      </c>
      <c r="H136" s="16" t="s">
        <v>173</v>
      </c>
      <c r="I136" s="16" t="s">
        <v>612</v>
      </c>
      <c r="J136" s="16">
        <v>50</v>
      </c>
      <c r="K136" s="16">
        <f t="shared" si="3"/>
        <v>50</v>
      </c>
      <c r="L136" s="16"/>
      <c r="M136" s="16"/>
      <c r="N136" s="16"/>
      <c r="O136" s="16">
        <v>1</v>
      </c>
      <c r="P136" s="16">
        <v>150</v>
      </c>
      <c r="Q136" s="16">
        <v>680</v>
      </c>
      <c r="R136" s="16">
        <v>1</v>
      </c>
      <c r="S136" s="16">
        <v>25</v>
      </c>
      <c r="T136" s="16">
        <v>110</v>
      </c>
      <c r="U136" s="16" t="s">
        <v>613</v>
      </c>
      <c r="V136" s="16" t="s">
        <v>590</v>
      </c>
      <c r="W136" s="16" t="s">
        <v>591</v>
      </c>
    </row>
    <row r="137" s="3" customFormat="1" ht="139" customHeight="1" spans="1:23">
      <c r="A137" s="16">
        <v>133</v>
      </c>
      <c r="B137" s="16" t="s">
        <v>239</v>
      </c>
      <c r="C137" s="16" t="s">
        <v>37</v>
      </c>
      <c r="D137" s="16" t="s">
        <v>52</v>
      </c>
      <c r="E137" s="16" t="s">
        <v>611</v>
      </c>
      <c r="F137" s="18">
        <v>44562</v>
      </c>
      <c r="G137" s="18">
        <v>44925</v>
      </c>
      <c r="H137" s="16" t="s">
        <v>173</v>
      </c>
      <c r="I137" s="16" t="s">
        <v>614</v>
      </c>
      <c r="J137" s="16">
        <v>35</v>
      </c>
      <c r="K137" s="16">
        <f t="shared" si="3"/>
        <v>35</v>
      </c>
      <c r="L137" s="16"/>
      <c r="M137" s="16"/>
      <c r="N137" s="16"/>
      <c r="O137" s="16">
        <v>1</v>
      </c>
      <c r="P137" s="16">
        <v>300</v>
      </c>
      <c r="Q137" s="16">
        <v>1200</v>
      </c>
      <c r="R137" s="16">
        <v>1</v>
      </c>
      <c r="S137" s="16">
        <v>30</v>
      </c>
      <c r="T137" s="16">
        <v>100</v>
      </c>
      <c r="U137" s="16" t="s">
        <v>615</v>
      </c>
      <c r="V137" s="16" t="s">
        <v>616</v>
      </c>
      <c r="W137" s="16" t="s">
        <v>591</v>
      </c>
    </row>
    <row r="138" s="3" customFormat="1" ht="139" customHeight="1" spans="1:23">
      <c r="A138" s="16">
        <v>134</v>
      </c>
      <c r="B138" s="16" t="s">
        <v>617</v>
      </c>
      <c r="C138" s="16" t="s">
        <v>37</v>
      </c>
      <c r="D138" s="16" t="s">
        <v>52</v>
      </c>
      <c r="E138" s="16" t="s">
        <v>611</v>
      </c>
      <c r="F138" s="18">
        <v>44562</v>
      </c>
      <c r="G138" s="18">
        <v>44925</v>
      </c>
      <c r="H138" s="16" t="s">
        <v>173</v>
      </c>
      <c r="I138" s="16" t="s">
        <v>618</v>
      </c>
      <c r="J138" s="16">
        <v>15</v>
      </c>
      <c r="K138" s="16">
        <f t="shared" si="3"/>
        <v>15</v>
      </c>
      <c r="L138" s="16"/>
      <c r="M138" s="16"/>
      <c r="N138" s="16"/>
      <c r="O138" s="16">
        <v>1</v>
      </c>
      <c r="P138" s="16">
        <v>567</v>
      </c>
      <c r="Q138" s="16">
        <v>2207</v>
      </c>
      <c r="R138" s="16">
        <v>1</v>
      </c>
      <c r="S138" s="16">
        <v>68</v>
      </c>
      <c r="T138" s="16">
        <v>287</v>
      </c>
      <c r="U138" s="16" t="s">
        <v>619</v>
      </c>
      <c r="V138" s="16" t="s">
        <v>620</v>
      </c>
      <c r="W138" s="16" t="s">
        <v>591</v>
      </c>
    </row>
    <row r="139" s="5" customFormat="1" ht="139" customHeight="1" spans="1:23">
      <c r="A139" s="16">
        <v>135</v>
      </c>
      <c r="B139" s="16" t="s">
        <v>621</v>
      </c>
      <c r="C139" s="16" t="s">
        <v>105</v>
      </c>
      <c r="D139" s="16" t="s">
        <v>30</v>
      </c>
      <c r="E139" s="16" t="s">
        <v>622</v>
      </c>
      <c r="F139" s="18">
        <v>44562</v>
      </c>
      <c r="G139" s="18">
        <v>44925</v>
      </c>
      <c r="H139" s="16" t="s">
        <v>173</v>
      </c>
      <c r="I139" s="19" t="s">
        <v>623</v>
      </c>
      <c r="J139" s="19">
        <v>20</v>
      </c>
      <c r="K139" s="19">
        <v>20</v>
      </c>
      <c r="L139" s="19"/>
      <c r="M139" s="19"/>
      <c r="N139" s="19"/>
      <c r="O139" s="19">
        <v>1</v>
      </c>
      <c r="P139" s="19">
        <v>526</v>
      </c>
      <c r="Q139" s="19">
        <v>1838</v>
      </c>
      <c r="R139" s="19">
        <v>1</v>
      </c>
      <c r="S139" s="19">
        <v>25</v>
      </c>
      <c r="T139" s="19">
        <v>200</v>
      </c>
      <c r="U139" s="21" t="s">
        <v>624</v>
      </c>
      <c r="V139" s="21" t="s">
        <v>625</v>
      </c>
      <c r="W139" s="16" t="s">
        <v>626</v>
      </c>
    </row>
    <row r="140" s="5" customFormat="1" ht="139" customHeight="1" spans="1:24">
      <c r="A140" s="16">
        <v>136</v>
      </c>
      <c r="B140" s="16" t="s">
        <v>627</v>
      </c>
      <c r="C140" s="16" t="s">
        <v>37</v>
      </c>
      <c r="D140" s="16" t="s">
        <v>30</v>
      </c>
      <c r="E140" s="16" t="s">
        <v>622</v>
      </c>
      <c r="F140" s="18">
        <v>44562</v>
      </c>
      <c r="G140" s="18">
        <v>44925</v>
      </c>
      <c r="H140" s="16" t="s">
        <v>173</v>
      </c>
      <c r="I140" s="16" t="s">
        <v>628</v>
      </c>
      <c r="J140" s="16">
        <v>20</v>
      </c>
      <c r="K140" s="16">
        <v>20</v>
      </c>
      <c r="L140" s="16"/>
      <c r="M140" s="16"/>
      <c r="N140" s="16"/>
      <c r="O140" s="19">
        <v>1</v>
      </c>
      <c r="P140" s="19">
        <v>526</v>
      </c>
      <c r="Q140" s="19">
        <v>1838</v>
      </c>
      <c r="R140" s="19">
        <v>1</v>
      </c>
      <c r="S140" s="19">
        <v>25</v>
      </c>
      <c r="T140" s="19">
        <v>200</v>
      </c>
      <c r="U140" s="21" t="s">
        <v>629</v>
      </c>
      <c r="V140" s="21" t="s">
        <v>630</v>
      </c>
      <c r="W140" s="16" t="s">
        <v>626</v>
      </c>
      <c r="X140" s="28"/>
    </row>
    <row r="141" s="5" customFormat="1" ht="139" customHeight="1" spans="1:24">
      <c r="A141" s="16">
        <v>137</v>
      </c>
      <c r="B141" s="16" t="s">
        <v>631</v>
      </c>
      <c r="C141" s="16" t="s">
        <v>105</v>
      </c>
      <c r="D141" s="16" t="s">
        <v>30</v>
      </c>
      <c r="E141" s="16" t="s">
        <v>632</v>
      </c>
      <c r="F141" s="18">
        <v>44562</v>
      </c>
      <c r="G141" s="18">
        <v>44925</v>
      </c>
      <c r="H141" s="16" t="s">
        <v>173</v>
      </c>
      <c r="I141" s="16" t="s">
        <v>633</v>
      </c>
      <c r="J141" s="16">
        <v>40</v>
      </c>
      <c r="K141" s="16">
        <v>40</v>
      </c>
      <c r="L141" s="16"/>
      <c r="M141" s="16"/>
      <c r="N141" s="16"/>
      <c r="O141" s="16">
        <v>1</v>
      </c>
      <c r="P141" s="16">
        <v>811</v>
      </c>
      <c r="Q141" s="16">
        <v>2847</v>
      </c>
      <c r="R141" s="16">
        <v>1</v>
      </c>
      <c r="S141" s="16">
        <v>86</v>
      </c>
      <c r="T141" s="19">
        <v>287</v>
      </c>
      <c r="U141" s="21" t="s">
        <v>634</v>
      </c>
      <c r="V141" s="21" t="s">
        <v>635</v>
      </c>
      <c r="W141" s="16" t="s">
        <v>626</v>
      </c>
      <c r="X141" s="28"/>
    </row>
    <row r="142" s="5" customFormat="1" ht="139" customHeight="1" spans="1:24">
      <c r="A142" s="16">
        <v>138</v>
      </c>
      <c r="B142" s="16" t="s">
        <v>636</v>
      </c>
      <c r="C142" s="16" t="s">
        <v>105</v>
      </c>
      <c r="D142" s="16" t="s">
        <v>30</v>
      </c>
      <c r="E142" s="16" t="s">
        <v>637</v>
      </c>
      <c r="F142" s="18">
        <v>44562</v>
      </c>
      <c r="G142" s="18">
        <v>44925</v>
      </c>
      <c r="H142" s="16" t="s">
        <v>173</v>
      </c>
      <c r="I142" s="19" t="s">
        <v>638</v>
      </c>
      <c r="J142" s="19">
        <v>21</v>
      </c>
      <c r="K142" s="19">
        <v>21</v>
      </c>
      <c r="L142" s="19"/>
      <c r="M142" s="19"/>
      <c r="N142" s="19"/>
      <c r="O142" s="19">
        <v>1</v>
      </c>
      <c r="P142" s="19">
        <v>669</v>
      </c>
      <c r="Q142" s="19">
        <v>2342</v>
      </c>
      <c r="R142" s="19">
        <v>1</v>
      </c>
      <c r="S142" s="19">
        <v>115</v>
      </c>
      <c r="T142" s="19">
        <v>398</v>
      </c>
      <c r="U142" s="21" t="s">
        <v>639</v>
      </c>
      <c r="V142" s="21" t="s">
        <v>640</v>
      </c>
      <c r="W142" s="16" t="s">
        <v>626</v>
      </c>
      <c r="X142" s="28"/>
    </row>
    <row r="143" s="6" customFormat="1" ht="139" customHeight="1" spans="1:24">
      <c r="A143" s="16">
        <v>139</v>
      </c>
      <c r="B143" s="16" t="s">
        <v>641</v>
      </c>
      <c r="C143" s="16" t="s">
        <v>37</v>
      </c>
      <c r="D143" s="16" t="s">
        <v>52</v>
      </c>
      <c r="E143" s="16" t="s">
        <v>637</v>
      </c>
      <c r="F143" s="18">
        <v>44562</v>
      </c>
      <c r="G143" s="18">
        <v>44925</v>
      </c>
      <c r="H143" s="16" t="s">
        <v>173</v>
      </c>
      <c r="I143" s="16" t="s">
        <v>642</v>
      </c>
      <c r="J143" s="16">
        <v>9</v>
      </c>
      <c r="K143" s="16">
        <v>9</v>
      </c>
      <c r="L143" s="16"/>
      <c r="M143" s="16"/>
      <c r="N143" s="16"/>
      <c r="O143" s="19">
        <v>1</v>
      </c>
      <c r="P143" s="19">
        <v>669</v>
      </c>
      <c r="Q143" s="19">
        <v>2342</v>
      </c>
      <c r="R143" s="19">
        <v>1</v>
      </c>
      <c r="S143" s="19">
        <v>115</v>
      </c>
      <c r="T143" s="19">
        <v>398</v>
      </c>
      <c r="U143" s="21" t="s">
        <v>643</v>
      </c>
      <c r="V143" s="21" t="s">
        <v>635</v>
      </c>
      <c r="W143" s="16" t="s">
        <v>626</v>
      </c>
      <c r="X143" s="3"/>
    </row>
    <row r="144" s="6" customFormat="1" ht="139" customHeight="1" spans="1:23">
      <c r="A144" s="16">
        <v>140</v>
      </c>
      <c r="B144" s="16" t="s">
        <v>641</v>
      </c>
      <c r="C144" s="16" t="s">
        <v>37</v>
      </c>
      <c r="D144" s="16" t="s">
        <v>52</v>
      </c>
      <c r="E144" s="16" t="s">
        <v>637</v>
      </c>
      <c r="F144" s="18">
        <v>44562</v>
      </c>
      <c r="G144" s="18">
        <v>44925</v>
      </c>
      <c r="H144" s="16" t="s">
        <v>173</v>
      </c>
      <c r="I144" s="16" t="s">
        <v>644</v>
      </c>
      <c r="J144" s="16">
        <v>10</v>
      </c>
      <c r="K144" s="16">
        <v>10</v>
      </c>
      <c r="L144" s="16"/>
      <c r="M144" s="16"/>
      <c r="N144" s="16"/>
      <c r="O144" s="16">
        <v>1</v>
      </c>
      <c r="P144" s="16">
        <v>669</v>
      </c>
      <c r="Q144" s="16">
        <v>2342</v>
      </c>
      <c r="R144" s="16">
        <v>1</v>
      </c>
      <c r="S144" s="16">
        <v>115</v>
      </c>
      <c r="T144" s="19">
        <v>398</v>
      </c>
      <c r="U144" s="21" t="s">
        <v>645</v>
      </c>
      <c r="V144" s="21" t="s">
        <v>635</v>
      </c>
      <c r="W144" s="16" t="s">
        <v>626</v>
      </c>
    </row>
    <row r="145" s="3" customFormat="1" ht="139" customHeight="1" spans="1:23">
      <c r="A145" s="16">
        <v>141</v>
      </c>
      <c r="B145" s="16" t="s">
        <v>646</v>
      </c>
      <c r="C145" s="16" t="s">
        <v>105</v>
      </c>
      <c r="D145" s="16" t="s">
        <v>30</v>
      </c>
      <c r="E145" s="16" t="s">
        <v>647</v>
      </c>
      <c r="F145" s="18">
        <v>44562</v>
      </c>
      <c r="G145" s="18">
        <v>44925</v>
      </c>
      <c r="H145" s="16" t="s">
        <v>173</v>
      </c>
      <c r="I145" s="16" t="s">
        <v>648</v>
      </c>
      <c r="J145" s="19">
        <v>20</v>
      </c>
      <c r="K145" s="19">
        <v>20</v>
      </c>
      <c r="L145" s="19"/>
      <c r="M145" s="19"/>
      <c r="N145" s="19"/>
      <c r="O145" s="16">
        <v>1</v>
      </c>
      <c r="P145" s="16">
        <v>1046</v>
      </c>
      <c r="Q145" s="16">
        <v>4702</v>
      </c>
      <c r="R145" s="16">
        <v>1</v>
      </c>
      <c r="S145" s="16">
        <v>103</v>
      </c>
      <c r="T145" s="19">
        <v>465</v>
      </c>
      <c r="U145" s="21" t="s">
        <v>582</v>
      </c>
      <c r="V145" s="21" t="s">
        <v>559</v>
      </c>
      <c r="W145" s="16"/>
    </row>
    <row r="146" s="3" customFormat="1" ht="139" customHeight="1" spans="1:23">
      <c r="A146" s="16">
        <v>142</v>
      </c>
      <c r="B146" s="16" t="s">
        <v>649</v>
      </c>
      <c r="C146" s="19" t="s">
        <v>37</v>
      </c>
      <c r="D146" s="19" t="s">
        <v>52</v>
      </c>
      <c r="E146" s="16" t="s">
        <v>650</v>
      </c>
      <c r="F146" s="18">
        <v>44562</v>
      </c>
      <c r="G146" s="18">
        <v>44925</v>
      </c>
      <c r="H146" s="16" t="s">
        <v>173</v>
      </c>
      <c r="I146" s="16" t="s">
        <v>651</v>
      </c>
      <c r="J146" s="16">
        <v>20</v>
      </c>
      <c r="K146" s="16">
        <v>20</v>
      </c>
      <c r="L146" s="16"/>
      <c r="M146" s="16"/>
      <c r="N146" s="16"/>
      <c r="O146" s="16">
        <v>1</v>
      </c>
      <c r="P146" s="16">
        <v>51</v>
      </c>
      <c r="Q146" s="16">
        <v>234</v>
      </c>
      <c r="R146" s="16">
        <v>1</v>
      </c>
      <c r="S146" s="16">
        <v>23</v>
      </c>
      <c r="T146" s="19">
        <v>97</v>
      </c>
      <c r="U146" s="21" t="s">
        <v>652</v>
      </c>
      <c r="V146" s="21" t="s">
        <v>578</v>
      </c>
      <c r="W146" s="16"/>
    </row>
    <row r="147" s="3" customFormat="1" ht="139" customHeight="1" spans="1:23">
      <c r="A147" s="16">
        <v>143</v>
      </c>
      <c r="B147" s="16" t="s">
        <v>653</v>
      </c>
      <c r="C147" s="16" t="s">
        <v>37</v>
      </c>
      <c r="D147" s="16" t="s">
        <v>30</v>
      </c>
      <c r="E147" s="16" t="s">
        <v>654</v>
      </c>
      <c r="F147" s="18">
        <v>44562</v>
      </c>
      <c r="G147" s="18">
        <v>44925</v>
      </c>
      <c r="H147" s="16" t="s">
        <v>173</v>
      </c>
      <c r="I147" s="16" t="s">
        <v>655</v>
      </c>
      <c r="J147" s="16">
        <v>20</v>
      </c>
      <c r="K147" s="16">
        <v>20</v>
      </c>
      <c r="L147" s="16"/>
      <c r="M147" s="16"/>
      <c r="N147" s="16"/>
      <c r="O147" s="16">
        <v>1</v>
      </c>
      <c r="P147" s="16">
        <v>17</v>
      </c>
      <c r="Q147" s="16">
        <v>80</v>
      </c>
      <c r="R147" s="16">
        <v>1</v>
      </c>
      <c r="S147" s="16">
        <v>5</v>
      </c>
      <c r="T147" s="19">
        <v>20</v>
      </c>
      <c r="U147" s="21" t="s">
        <v>656</v>
      </c>
      <c r="V147" s="21" t="s">
        <v>578</v>
      </c>
      <c r="W147" s="16"/>
    </row>
    <row r="148" s="3" customFormat="1" ht="116" customHeight="1" spans="1:23">
      <c r="A148" s="16">
        <v>144</v>
      </c>
      <c r="B148" s="16" t="s">
        <v>657</v>
      </c>
      <c r="C148" s="16" t="s">
        <v>105</v>
      </c>
      <c r="D148" s="16" t="s">
        <v>30</v>
      </c>
      <c r="E148" s="16" t="s">
        <v>654</v>
      </c>
      <c r="F148" s="18">
        <v>44562</v>
      </c>
      <c r="G148" s="18">
        <v>44925</v>
      </c>
      <c r="H148" s="16" t="s">
        <v>173</v>
      </c>
      <c r="I148" s="16" t="s">
        <v>658</v>
      </c>
      <c r="J148" s="16">
        <v>20</v>
      </c>
      <c r="K148" s="16">
        <v>20</v>
      </c>
      <c r="L148" s="16"/>
      <c r="M148" s="16"/>
      <c r="N148" s="16"/>
      <c r="O148" s="16">
        <v>1</v>
      </c>
      <c r="P148" s="16">
        <v>503</v>
      </c>
      <c r="Q148" s="16">
        <v>2166</v>
      </c>
      <c r="R148" s="16">
        <v>1</v>
      </c>
      <c r="S148" s="16">
        <v>102</v>
      </c>
      <c r="T148" s="19">
        <v>680</v>
      </c>
      <c r="U148" s="21" t="s">
        <v>659</v>
      </c>
      <c r="V148" s="21" t="s">
        <v>559</v>
      </c>
      <c r="W148" s="16"/>
    </row>
    <row r="149" s="3" customFormat="1" ht="80" customHeight="1" spans="1:23">
      <c r="A149" s="16">
        <v>145</v>
      </c>
      <c r="B149" s="16" t="s">
        <v>660</v>
      </c>
      <c r="C149" s="16" t="s">
        <v>105</v>
      </c>
      <c r="D149" s="16" t="s">
        <v>30</v>
      </c>
      <c r="E149" s="16" t="s">
        <v>661</v>
      </c>
      <c r="F149" s="18">
        <v>44621</v>
      </c>
      <c r="G149" s="18">
        <v>44834</v>
      </c>
      <c r="H149" s="16" t="s">
        <v>662</v>
      </c>
      <c r="I149" s="16" t="s">
        <v>663</v>
      </c>
      <c r="J149" s="16">
        <v>20</v>
      </c>
      <c r="K149" s="16">
        <v>20</v>
      </c>
      <c r="L149" s="16"/>
      <c r="M149" s="16"/>
      <c r="N149" s="16"/>
      <c r="O149" s="16"/>
      <c r="P149" s="16"/>
      <c r="Q149" s="16"/>
      <c r="R149" s="16"/>
      <c r="S149" s="16"/>
      <c r="T149" s="19"/>
      <c r="U149" s="21"/>
      <c r="V149" s="21"/>
      <c r="W149" s="16"/>
    </row>
    <row r="150" s="3" customFormat="1" ht="80" customHeight="1" spans="1:23">
      <c r="A150" s="16">
        <v>146</v>
      </c>
      <c r="B150" s="16" t="s">
        <v>664</v>
      </c>
      <c r="C150" s="16" t="s">
        <v>37</v>
      </c>
      <c r="D150" s="16" t="s">
        <v>52</v>
      </c>
      <c r="E150" s="16" t="s">
        <v>665</v>
      </c>
      <c r="F150" s="18">
        <v>44621</v>
      </c>
      <c r="G150" s="18">
        <v>44834</v>
      </c>
      <c r="H150" s="16" t="s">
        <v>662</v>
      </c>
      <c r="I150" s="16" t="s">
        <v>666</v>
      </c>
      <c r="J150" s="16">
        <v>20</v>
      </c>
      <c r="K150" s="16">
        <v>20</v>
      </c>
      <c r="L150" s="16"/>
      <c r="M150" s="16"/>
      <c r="N150" s="16"/>
      <c r="O150" s="16"/>
      <c r="P150" s="16"/>
      <c r="Q150" s="16"/>
      <c r="R150" s="16"/>
      <c r="S150" s="16"/>
      <c r="T150" s="19"/>
      <c r="U150" s="21"/>
      <c r="V150" s="21"/>
      <c r="W150" s="16"/>
    </row>
    <row r="151" s="3" customFormat="1" ht="80" customHeight="1" spans="1:23">
      <c r="A151" s="16">
        <v>147</v>
      </c>
      <c r="B151" s="16" t="s">
        <v>667</v>
      </c>
      <c r="C151" s="16" t="s">
        <v>105</v>
      </c>
      <c r="D151" s="16" t="s">
        <v>30</v>
      </c>
      <c r="E151" s="16" t="s">
        <v>668</v>
      </c>
      <c r="F151" s="18">
        <v>44621</v>
      </c>
      <c r="G151" s="18">
        <v>44834</v>
      </c>
      <c r="H151" s="16" t="s">
        <v>662</v>
      </c>
      <c r="I151" s="16" t="s">
        <v>669</v>
      </c>
      <c r="J151" s="16">
        <v>20</v>
      </c>
      <c r="K151" s="16">
        <v>20</v>
      </c>
      <c r="L151" s="16"/>
      <c r="M151" s="16"/>
      <c r="N151" s="16"/>
      <c r="O151" s="16"/>
      <c r="P151" s="16"/>
      <c r="Q151" s="16"/>
      <c r="R151" s="16"/>
      <c r="S151" s="16"/>
      <c r="T151" s="19"/>
      <c r="U151" s="21"/>
      <c r="V151" s="21"/>
      <c r="W151" s="16"/>
    </row>
    <row r="152" s="3" customFormat="1" ht="80" customHeight="1" spans="1:23">
      <c r="A152" s="16">
        <v>148</v>
      </c>
      <c r="B152" s="16" t="s">
        <v>670</v>
      </c>
      <c r="C152" s="16" t="s">
        <v>37</v>
      </c>
      <c r="D152" s="16" t="s">
        <v>178</v>
      </c>
      <c r="E152" s="16" t="s">
        <v>671</v>
      </c>
      <c r="F152" s="18">
        <v>44621</v>
      </c>
      <c r="G152" s="18">
        <v>44834</v>
      </c>
      <c r="H152" s="16" t="s">
        <v>662</v>
      </c>
      <c r="I152" s="16" t="s">
        <v>672</v>
      </c>
      <c r="J152" s="16">
        <v>20</v>
      </c>
      <c r="K152" s="16">
        <v>20</v>
      </c>
      <c r="L152" s="16"/>
      <c r="M152" s="16"/>
      <c r="N152" s="16"/>
      <c r="O152" s="16"/>
      <c r="P152" s="16"/>
      <c r="Q152" s="16"/>
      <c r="R152" s="16"/>
      <c r="S152" s="16"/>
      <c r="T152" s="19"/>
      <c r="U152" s="21"/>
      <c r="V152" s="21"/>
      <c r="W152" s="16"/>
    </row>
    <row r="153" s="3" customFormat="1" ht="80" customHeight="1" spans="1:23">
      <c r="A153" s="16">
        <v>149</v>
      </c>
      <c r="B153" s="16" t="s">
        <v>673</v>
      </c>
      <c r="C153" s="16" t="s">
        <v>105</v>
      </c>
      <c r="D153" s="16" t="s">
        <v>30</v>
      </c>
      <c r="E153" s="16" t="s">
        <v>674</v>
      </c>
      <c r="F153" s="18">
        <v>44621</v>
      </c>
      <c r="G153" s="18">
        <v>44834</v>
      </c>
      <c r="H153" s="16" t="s">
        <v>662</v>
      </c>
      <c r="I153" s="16" t="s">
        <v>675</v>
      </c>
      <c r="J153" s="16">
        <v>20</v>
      </c>
      <c r="K153" s="16">
        <v>20</v>
      </c>
      <c r="L153" s="16"/>
      <c r="M153" s="16"/>
      <c r="N153" s="16"/>
      <c r="O153" s="16"/>
      <c r="P153" s="16"/>
      <c r="Q153" s="16"/>
      <c r="R153" s="16"/>
      <c r="S153" s="16"/>
      <c r="T153" s="19"/>
      <c r="U153" s="21"/>
      <c r="V153" s="21"/>
      <c r="W153" s="16"/>
    </row>
    <row r="154" s="3" customFormat="1" ht="80" customHeight="1" spans="1:23">
      <c r="A154" s="16">
        <v>150</v>
      </c>
      <c r="B154" s="16" t="s">
        <v>676</v>
      </c>
      <c r="C154" s="16" t="s">
        <v>105</v>
      </c>
      <c r="D154" s="16" t="s">
        <v>30</v>
      </c>
      <c r="E154" s="16" t="s">
        <v>674</v>
      </c>
      <c r="F154" s="18">
        <v>44621</v>
      </c>
      <c r="G154" s="18">
        <v>44834</v>
      </c>
      <c r="H154" s="16" t="s">
        <v>662</v>
      </c>
      <c r="I154" s="16" t="s">
        <v>677</v>
      </c>
      <c r="J154" s="16">
        <v>20</v>
      </c>
      <c r="K154" s="16">
        <v>20</v>
      </c>
      <c r="L154" s="16"/>
      <c r="M154" s="16"/>
      <c r="N154" s="16"/>
      <c r="O154" s="16"/>
      <c r="P154" s="16"/>
      <c r="Q154" s="16"/>
      <c r="R154" s="16"/>
      <c r="S154" s="16"/>
      <c r="T154" s="19"/>
      <c r="U154" s="21"/>
      <c r="V154" s="21"/>
      <c r="W154" s="16"/>
    </row>
    <row r="155" s="3" customFormat="1" ht="80" customHeight="1" spans="1:23">
      <c r="A155" s="16">
        <v>151</v>
      </c>
      <c r="B155" s="16" t="s">
        <v>678</v>
      </c>
      <c r="C155" s="16" t="s">
        <v>37</v>
      </c>
      <c r="D155" s="16" t="s">
        <v>30</v>
      </c>
      <c r="E155" s="16" t="s">
        <v>679</v>
      </c>
      <c r="F155" s="18">
        <v>44621</v>
      </c>
      <c r="G155" s="18">
        <v>44834</v>
      </c>
      <c r="H155" s="16" t="s">
        <v>662</v>
      </c>
      <c r="I155" s="16" t="s">
        <v>680</v>
      </c>
      <c r="J155" s="16">
        <v>50</v>
      </c>
      <c r="K155" s="16">
        <v>50</v>
      </c>
      <c r="L155" s="16"/>
      <c r="M155" s="16"/>
      <c r="N155" s="16"/>
      <c r="O155" s="16"/>
      <c r="P155" s="16"/>
      <c r="Q155" s="16"/>
      <c r="R155" s="16"/>
      <c r="S155" s="16"/>
      <c r="T155" s="19"/>
      <c r="U155" s="21"/>
      <c r="V155" s="21"/>
      <c r="W155" s="16"/>
    </row>
    <row r="156" s="3" customFormat="1" ht="80" customHeight="1" spans="1:23">
      <c r="A156" s="16">
        <v>152</v>
      </c>
      <c r="B156" s="16" t="s">
        <v>681</v>
      </c>
      <c r="C156" s="16" t="s">
        <v>37</v>
      </c>
      <c r="D156" s="16" t="s">
        <v>30</v>
      </c>
      <c r="E156" s="16" t="s">
        <v>679</v>
      </c>
      <c r="F156" s="18">
        <v>44621</v>
      </c>
      <c r="G156" s="18">
        <v>44834</v>
      </c>
      <c r="H156" s="16" t="s">
        <v>662</v>
      </c>
      <c r="I156" s="16" t="s">
        <v>682</v>
      </c>
      <c r="J156" s="16">
        <v>50</v>
      </c>
      <c r="K156" s="16">
        <v>50</v>
      </c>
      <c r="L156" s="16"/>
      <c r="M156" s="16"/>
      <c r="N156" s="16"/>
      <c r="O156" s="16"/>
      <c r="P156" s="16"/>
      <c r="Q156" s="16"/>
      <c r="R156" s="16"/>
      <c r="S156" s="16"/>
      <c r="T156" s="19"/>
      <c r="U156" s="21"/>
      <c r="V156" s="21"/>
      <c r="W156" s="16"/>
    </row>
    <row r="157" s="3" customFormat="1" ht="80" customHeight="1" spans="1:23">
      <c r="A157" s="16">
        <v>153</v>
      </c>
      <c r="B157" s="16" t="s">
        <v>683</v>
      </c>
      <c r="C157" s="16" t="s">
        <v>105</v>
      </c>
      <c r="D157" s="16" t="s">
        <v>30</v>
      </c>
      <c r="E157" s="16" t="s">
        <v>684</v>
      </c>
      <c r="F157" s="18">
        <v>44621</v>
      </c>
      <c r="G157" s="18">
        <v>44834</v>
      </c>
      <c r="H157" s="16" t="s">
        <v>662</v>
      </c>
      <c r="I157" s="16" t="s">
        <v>685</v>
      </c>
      <c r="J157" s="16">
        <v>20</v>
      </c>
      <c r="K157" s="16">
        <v>20</v>
      </c>
      <c r="L157" s="16"/>
      <c r="M157" s="16"/>
      <c r="N157" s="16"/>
      <c r="O157" s="16"/>
      <c r="P157" s="16"/>
      <c r="Q157" s="16"/>
      <c r="R157" s="16"/>
      <c r="S157" s="16"/>
      <c r="T157" s="19"/>
      <c r="U157" s="21"/>
      <c r="V157" s="21"/>
      <c r="W157" s="16"/>
    </row>
    <row r="158" s="3" customFormat="1" ht="80" customHeight="1" spans="1:23">
      <c r="A158" s="16">
        <v>154</v>
      </c>
      <c r="B158" s="16" t="s">
        <v>686</v>
      </c>
      <c r="C158" s="16" t="s">
        <v>105</v>
      </c>
      <c r="D158" s="16" t="s">
        <v>30</v>
      </c>
      <c r="E158" s="16" t="s">
        <v>687</v>
      </c>
      <c r="F158" s="18">
        <v>44621</v>
      </c>
      <c r="G158" s="18">
        <v>44834</v>
      </c>
      <c r="H158" s="16" t="s">
        <v>662</v>
      </c>
      <c r="I158" s="16" t="s">
        <v>688</v>
      </c>
      <c r="J158" s="16">
        <v>20</v>
      </c>
      <c r="K158" s="16">
        <v>20</v>
      </c>
      <c r="L158" s="16"/>
      <c r="M158" s="16"/>
      <c r="N158" s="16"/>
      <c r="O158" s="16"/>
      <c r="P158" s="16"/>
      <c r="Q158" s="16"/>
      <c r="R158" s="16"/>
      <c r="S158" s="16"/>
      <c r="T158" s="19"/>
      <c r="U158" s="21"/>
      <c r="V158" s="21"/>
      <c r="W158" s="16"/>
    </row>
    <row r="159" s="3" customFormat="1" ht="80" customHeight="1" spans="1:23">
      <c r="A159" s="16">
        <v>155</v>
      </c>
      <c r="B159" s="16" t="s">
        <v>689</v>
      </c>
      <c r="C159" s="16" t="s">
        <v>105</v>
      </c>
      <c r="D159" s="16" t="s">
        <v>178</v>
      </c>
      <c r="E159" s="16" t="s">
        <v>690</v>
      </c>
      <c r="F159" s="18">
        <v>44621</v>
      </c>
      <c r="G159" s="18">
        <v>44834</v>
      </c>
      <c r="H159" s="16" t="s">
        <v>662</v>
      </c>
      <c r="I159" s="16" t="s">
        <v>691</v>
      </c>
      <c r="J159" s="16">
        <v>20</v>
      </c>
      <c r="K159" s="16">
        <v>20</v>
      </c>
      <c r="L159" s="16"/>
      <c r="M159" s="16"/>
      <c r="N159" s="16"/>
      <c r="O159" s="16"/>
      <c r="P159" s="16"/>
      <c r="Q159" s="16"/>
      <c r="R159" s="16"/>
      <c r="S159" s="16"/>
      <c r="T159" s="19"/>
      <c r="U159" s="21"/>
      <c r="V159" s="21"/>
      <c r="W159" s="16"/>
    </row>
    <row r="160" s="3" customFormat="1" ht="80" customHeight="1" spans="1:23">
      <c r="A160" s="16">
        <v>156</v>
      </c>
      <c r="B160" s="16" t="s">
        <v>692</v>
      </c>
      <c r="C160" s="16" t="s">
        <v>105</v>
      </c>
      <c r="D160" s="16" t="s">
        <v>52</v>
      </c>
      <c r="E160" s="16" t="s">
        <v>693</v>
      </c>
      <c r="F160" s="18">
        <v>44621</v>
      </c>
      <c r="G160" s="18">
        <v>44834</v>
      </c>
      <c r="H160" s="16" t="s">
        <v>662</v>
      </c>
      <c r="I160" s="16" t="s">
        <v>694</v>
      </c>
      <c r="J160" s="16">
        <v>20</v>
      </c>
      <c r="K160" s="16">
        <v>20</v>
      </c>
      <c r="L160" s="16"/>
      <c r="M160" s="16"/>
      <c r="N160" s="16"/>
      <c r="O160" s="16"/>
      <c r="P160" s="16"/>
      <c r="Q160" s="16"/>
      <c r="R160" s="16"/>
      <c r="S160" s="16"/>
      <c r="T160" s="19"/>
      <c r="U160" s="21"/>
      <c r="V160" s="21"/>
      <c r="W160" s="16"/>
    </row>
    <row r="161" s="7" customFormat="1" spans="1:22">
      <c r="A161" s="32"/>
      <c r="D161" s="32"/>
      <c r="E161" s="32"/>
      <c r="F161" s="32"/>
      <c r="G161" s="32"/>
      <c r="H161" s="32"/>
      <c r="I161" s="33"/>
      <c r="J161" s="33"/>
      <c r="K161" s="33"/>
      <c r="L161" s="33"/>
      <c r="M161" s="33"/>
      <c r="N161" s="33"/>
      <c r="O161" s="33"/>
      <c r="P161" s="33"/>
      <c r="Q161" s="33"/>
      <c r="R161" s="33"/>
      <c r="S161" s="33"/>
      <c r="T161" s="34"/>
      <c r="U161" s="35"/>
      <c r="V161" s="35"/>
    </row>
    <row r="162" s="7" customFormat="1" spans="1:22">
      <c r="A162" s="32"/>
      <c r="D162" s="32"/>
      <c r="E162" s="32"/>
      <c r="F162" s="32"/>
      <c r="G162" s="32"/>
      <c r="H162" s="32"/>
      <c r="I162" s="33"/>
      <c r="J162" s="33"/>
      <c r="K162" s="33"/>
      <c r="L162" s="33"/>
      <c r="M162" s="33"/>
      <c r="N162" s="33"/>
      <c r="O162" s="33"/>
      <c r="P162" s="33"/>
      <c r="Q162" s="33"/>
      <c r="R162" s="33"/>
      <c r="S162" s="33"/>
      <c r="T162" s="34"/>
      <c r="U162" s="35"/>
      <c r="V162" s="35"/>
    </row>
    <row r="163" s="7" customFormat="1" spans="1:22">
      <c r="A163" s="32"/>
      <c r="D163" s="32"/>
      <c r="E163" s="32"/>
      <c r="F163" s="32"/>
      <c r="G163" s="32"/>
      <c r="H163" s="32"/>
      <c r="I163" s="33"/>
      <c r="J163" s="33"/>
      <c r="K163" s="33"/>
      <c r="L163" s="33"/>
      <c r="M163" s="33"/>
      <c r="N163" s="33"/>
      <c r="O163" s="33"/>
      <c r="P163" s="33"/>
      <c r="Q163" s="33"/>
      <c r="R163" s="33"/>
      <c r="S163" s="33"/>
      <c r="T163" s="34"/>
      <c r="U163" s="35"/>
      <c r="V163" s="35"/>
    </row>
    <row r="164" s="7" customFormat="1" spans="1:22">
      <c r="A164" s="32"/>
      <c r="D164" s="32"/>
      <c r="E164" s="32"/>
      <c r="F164" s="32"/>
      <c r="G164" s="32"/>
      <c r="H164" s="32"/>
      <c r="I164" s="33"/>
      <c r="J164" s="33"/>
      <c r="K164" s="33"/>
      <c r="L164" s="33"/>
      <c r="M164" s="33"/>
      <c r="N164" s="33"/>
      <c r="O164" s="33"/>
      <c r="P164" s="33"/>
      <c r="Q164" s="33"/>
      <c r="R164" s="33"/>
      <c r="S164" s="33"/>
      <c r="T164" s="34"/>
      <c r="U164" s="35"/>
      <c r="V164" s="35"/>
    </row>
    <row r="165" s="7" customFormat="1" spans="1:22">
      <c r="A165" s="32"/>
      <c r="D165" s="32"/>
      <c r="E165" s="32"/>
      <c r="F165" s="32"/>
      <c r="G165" s="32"/>
      <c r="H165" s="32"/>
      <c r="I165" s="33"/>
      <c r="J165" s="33"/>
      <c r="K165" s="33"/>
      <c r="L165" s="33"/>
      <c r="M165" s="33"/>
      <c r="N165" s="33"/>
      <c r="O165" s="33"/>
      <c r="P165" s="33"/>
      <c r="Q165" s="33"/>
      <c r="R165" s="33"/>
      <c r="S165" s="33"/>
      <c r="T165" s="34"/>
      <c r="U165" s="35"/>
      <c r="V165" s="35"/>
    </row>
    <row r="166" s="7" customFormat="1" spans="1:22">
      <c r="A166" s="32"/>
      <c r="D166" s="32"/>
      <c r="E166" s="32"/>
      <c r="F166" s="32"/>
      <c r="G166" s="32"/>
      <c r="H166" s="32"/>
      <c r="I166" s="33"/>
      <c r="J166" s="33"/>
      <c r="K166" s="33"/>
      <c r="L166" s="33"/>
      <c r="M166" s="33"/>
      <c r="N166" s="33"/>
      <c r="O166" s="33"/>
      <c r="P166" s="33"/>
      <c r="Q166" s="33"/>
      <c r="R166" s="33"/>
      <c r="S166" s="33"/>
      <c r="T166" s="34"/>
      <c r="U166" s="35"/>
      <c r="V166" s="35"/>
    </row>
    <row r="167" s="7" customFormat="1" spans="1:22">
      <c r="A167" s="32"/>
      <c r="D167" s="32"/>
      <c r="E167" s="32"/>
      <c r="F167" s="32"/>
      <c r="G167" s="32"/>
      <c r="H167" s="32"/>
      <c r="I167" s="33"/>
      <c r="J167" s="33"/>
      <c r="K167" s="33"/>
      <c r="L167" s="33"/>
      <c r="M167" s="33"/>
      <c r="N167" s="33"/>
      <c r="O167" s="33"/>
      <c r="P167" s="33"/>
      <c r="Q167" s="33"/>
      <c r="R167" s="33"/>
      <c r="S167" s="33"/>
      <c r="T167" s="34"/>
      <c r="U167" s="35"/>
      <c r="V167" s="35"/>
    </row>
    <row r="168" s="7" customFormat="1" spans="1:22">
      <c r="A168" s="32"/>
      <c r="D168" s="32"/>
      <c r="E168" s="32"/>
      <c r="F168" s="32"/>
      <c r="G168" s="32"/>
      <c r="H168" s="32"/>
      <c r="I168" s="33"/>
      <c r="J168" s="33"/>
      <c r="K168" s="33"/>
      <c r="L168" s="33"/>
      <c r="M168" s="33"/>
      <c r="N168" s="33"/>
      <c r="O168" s="33"/>
      <c r="P168" s="33"/>
      <c r="Q168" s="33"/>
      <c r="R168" s="33"/>
      <c r="S168" s="33"/>
      <c r="T168" s="34"/>
      <c r="U168" s="35"/>
      <c r="V168" s="35"/>
    </row>
    <row r="169" s="7" customFormat="1" spans="1:22">
      <c r="A169" s="32"/>
      <c r="D169" s="32"/>
      <c r="E169" s="32"/>
      <c r="F169" s="32"/>
      <c r="G169" s="32"/>
      <c r="H169" s="32"/>
      <c r="I169" s="33"/>
      <c r="J169" s="33"/>
      <c r="K169" s="33"/>
      <c r="L169" s="33"/>
      <c r="M169" s="33"/>
      <c r="N169" s="33"/>
      <c r="O169" s="33"/>
      <c r="P169" s="33"/>
      <c r="Q169" s="33"/>
      <c r="R169" s="33"/>
      <c r="S169" s="33"/>
      <c r="T169" s="34"/>
      <c r="U169" s="35"/>
      <c r="V169" s="35"/>
    </row>
  </sheetData>
  <mergeCells count="20">
    <mergeCell ref="A1:W1"/>
    <mergeCell ref="J2:N2"/>
    <mergeCell ref="O2:T2"/>
    <mergeCell ref="K3:N3"/>
    <mergeCell ref="R3:T3"/>
    <mergeCell ref="A2:A4"/>
    <mergeCell ref="B2:B4"/>
    <mergeCell ref="C2:C4"/>
    <mergeCell ref="D2:D4"/>
    <mergeCell ref="E2:E4"/>
    <mergeCell ref="H2:H4"/>
    <mergeCell ref="I2:I4"/>
    <mergeCell ref="J3:J4"/>
    <mergeCell ref="O3:O4"/>
    <mergeCell ref="P3:P4"/>
    <mergeCell ref="Q3:Q4"/>
    <mergeCell ref="U2:U4"/>
    <mergeCell ref="V2:V4"/>
    <mergeCell ref="W2:W4"/>
    <mergeCell ref="F2:G3"/>
  </mergeCells>
  <dataValidations count="2">
    <dataValidation type="list" allowBlank="1" showInputMessage="1" showErrorMessage="1" sqref="C5 C8 C9 C10 C13 C14 C15 C27 C28 B29 C32 C33 D35 B36 C36 C37 C55 C57 C58 C62 C63 C64 C65 C91 C92 C93 C94 C98 C99 C105 C110 C111 C112 C113 C117 C124 C127 C128 C131 C132 C133 C134 C135 C136 C141 C145 C146 C147 C148 C153 C156 C6:C7 C11:C12 C16:C21 C29:C31 C34:C35 C38:C46 C47:C50 C51:C52 C59:C61 C66:C67 C68:C70 C71:C72 C73:C74 C75:C76 C89:C90 C95:C97 C100:C102 C103:C104 C106:C109 C114:C116 C118:C119 C120:C121 C122:C123 C125:C126 C129:C130 C137:C138 C139:C140 C142:C144 C149:C150 C151:C152 C154:C155 C157:C160 D29:D30">
      <formula1>"产业发展,就业项目,乡村建设行动,易地搬迁后扶,巩固三保障成果,乡村治理和精神文明建设,项目管理费,其他"</formula1>
    </dataValidation>
    <dataValidation type="list" allowBlank="1" showInputMessage="1" showErrorMessage="1" sqref="D5 D8 D9 D10 D13 D14 D15 D27 D28 D31 D32 D33 D34 D36 D37 D57 D58 D62 D63 D64 D65 D75 D76 D81 D82 D83 D84 D85 D86 D87 D88 D91 D92 D93 D94 D103 D110 D111 D112 D113 D117 D118 D119 D120 D121 D124 D127 D128 D131 D132 D133 D134 D135 D136 D137 D138 D141 D145 D146 D147 D148 D155 D156 D6:D7 D11:D12 D16:D21 D38:D46 D47:D50 D51:D52 D53:D56 D59:D61 D66:D67 D68:D70 D71:D72 D73:D74 D77:D80 D89:D90 D95:D97 D100:D102 D104:D105 D106:D109 D114:D116 D122:D123 D125:D126 D129:D130 D139:D140 D142:D144 D149:D150 D151:D152 D153:D154 D157:D160">
      <formula1>"新建,改建,扩建,迁建,恢复"</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初心</cp:lastModifiedBy>
  <dcterms:created xsi:type="dcterms:W3CDTF">2022-11-30T03:05:00Z</dcterms:created>
  <dcterms:modified xsi:type="dcterms:W3CDTF">2022-11-30T03:06:21Z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DA1F7DA08B0C4263A886625A86DB7875</vt:lpwstr>
  </property>
  <property fmtid="{D5CDD505-2E9C-101B-9397-08002B2CF9AE}" pid="3" name="KSOProductBuildVer">
    <vt:lpwstr>2052-11.1.0.12598</vt:lpwstr>
  </property>
</Properties>
</file>